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charts/chart3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3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ml.chartshapes+xml"/>
  <Override PartName="/xl/charts/chart3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1.xml" ContentType="application/vnd.openxmlformats-officedocument.drawingml.chartshapes+xml"/>
  <Override PartName="/xl/charts/chart3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.xml" ContentType="application/vnd.openxmlformats-officedocument.themeOverride+xml"/>
  <Override PartName="/xl/drawings/drawing34.xml" ContentType="application/vnd.openxmlformats-officedocument.drawingml.chartshapes+xml"/>
  <Override PartName="/xl/charts/chart3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4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+xml"/>
  <Override PartName="/xl/charts/chart4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8.xml" ContentType="application/vnd.openxmlformats-officedocument.drawing+xml"/>
  <Override PartName="/xl/charts/chart4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9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0.xml" ContentType="application/vnd.openxmlformats-officedocument.drawing+xml"/>
  <Override PartName="/xl/charts/chart4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1.xml" ContentType="application/vnd.openxmlformats-officedocument.drawingml.chartshapes+xml"/>
  <Override PartName="/xl/charts/chart4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5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4.xml" ContentType="application/vnd.openxmlformats-officedocument.drawingml.chartshapes+xml"/>
  <Override PartName="/xl/charts/chart5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5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5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7.xml" ContentType="application/vnd.openxmlformats-officedocument.drawing+xml"/>
  <Override PartName="/xl/charts/chart5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8.xml" ContentType="application/vnd.openxmlformats-officedocument.drawing+xml"/>
  <Override PartName="/xl/charts/chart5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5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9.xml" ContentType="application/vnd.openxmlformats-officedocument.drawing+xml"/>
  <Override PartName="/xl/charts/chart5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6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6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2.xml" ContentType="application/vnd.openxmlformats-officedocument.drawing+xml"/>
  <Override PartName="/xl/charts/chart6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6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3.xml" ContentType="application/vnd.openxmlformats-officedocument.drawing+xml"/>
  <Override PartName="/xl/charts/chart6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6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57.xml" ContentType="application/vnd.openxmlformats-officedocument.drawingml.chartshapes+xml"/>
  <Override PartName="/xl/charts/chart7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7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0.xml" ContentType="application/vnd.openxmlformats-officedocument.drawingml.chartshapes+xml"/>
  <Override PartName="/xl/charts/chart7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7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7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3.xml" ContentType="application/vnd.openxmlformats-officedocument.drawing+xml"/>
  <Override PartName="/xl/charts/chart7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4.xml" ContentType="application/vnd.openxmlformats-officedocument.drawing+xml"/>
  <Override PartName="/xl/charts/chart8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8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5.xml" ContentType="application/vnd.openxmlformats-officedocument.drawing+xml"/>
  <Override PartName="/xl/charts/chart8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8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66.xml" ContentType="application/vnd.openxmlformats-officedocument.drawing+xml"/>
  <Override PartName="/xl/charts/chart8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67.xml" ContentType="application/vnd.openxmlformats-officedocument.drawingml.chartshapes+xml"/>
  <Override PartName="/xl/charts/chart8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8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0.xml" ContentType="application/vnd.openxmlformats-officedocument.drawingml.chartshapes+xml"/>
  <Override PartName="/xl/charts/chart8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i0fs01.nbu.bank.gov.ua\work\DFS\!NonBanking_Report\#3_4q20\xls\"/>
    </mc:Choice>
  </mc:AlternateContent>
  <bookViews>
    <workbookView xWindow="0" yWindow="0" windowWidth="23040" windowHeight="9192" tabRatio="815"/>
  </bookViews>
  <sheets>
    <sheet name="Перелік_Index" sheetId="1" r:id="rId1"/>
    <sheet name="1" sheetId="2" r:id="rId2"/>
    <sheet name="2" sheetId="3" r:id="rId3"/>
    <sheet name="3" sheetId="36" r:id="rId4"/>
    <sheet name="4" sheetId="4" r:id="rId5"/>
    <sheet name="5" sheetId="30" r:id="rId6"/>
    <sheet name="6" sheetId="32" r:id="rId7"/>
    <sheet name="7" sheetId="31" r:id="rId8"/>
    <sheet name="8" sheetId="33" r:id="rId9"/>
    <sheet name="9" sheetId="37" r:id="rId10"/>
    <sheet name="10" sheetId="34" r:id="rId11"/>
    <sheet name="11" sheetId="35" r:id="rId12"/>
    <sheet name="12" sheetId="38" r:id="rId13"/>
    <sheet name="13" sheetId="39" r:id="rId14"/>
    <sheet name="14" sheetId="40" r:id="rId15"/>
    <sheet name="15" sheetId="41" r:id="rId16"/>
    <sheet name="16" sheetId="42" r:id="rId17"/>
    <sheet name="17" sheetId="43" r:id="rId18"/>
    <sheet name="18" sheetId="44" r:id="rId19"/>
    <sheet name="19" sheetId="45" r:id="rId20"/>
    <sheet name="20" sheetId="24" r:id="rId21"/>
    <sheet name="21" sheetId="25" r:id="rId22"/>
    <sheet name="22" sheetId="26" r:id="rId23"/>
    <sheet name="23" sheetId="27" r:id="rId24"/>
    <sheet name="24" sheetId="28" r:id="rId25"/>
    <sheet name="25" sheetId="23" r:id="rId26"/>
    <sheet name="26" sheetId="5" r:id="rId27"/>
    <sheet name="27" sheetId="6" r:id="rId28"/>
    <sheet name="28" sheetId="7" r:id="rId29"/>
    <sheet name="29" sheetId="8" r:id="rId30"/>
    <sheet name="30" sheetId="9" r:id="rId31"/>
    <sheet name="31" sheetId="10" r:id="rId32"/>
    <sheet name="32" sheetId="11" r:id="rId33"/>
    <sheet name="33" sheetId="12" r:id="rId34"/>
    <sheet name="34" sheetId="13" r:id="rId35"/>
    <sheet name="35" sheetId="14" r:id="rId36"/>
    <sheet name="36" sheetId="15" r:id="rId37"/>
    <sheet name="37" sheetId="16" r:id="rId38"/>
    <sheet name="38" sheetId="17" r:id="rId39"/>
    <sheet name="39" sheetId="18" r:id="rId40"/>
    <sheet name="40" sheetId="19" r:id="rId41"/>
    <sheet name="41" sheetId="20" r:id="rId42"/>
    <sheet name="42" sheetId="21" r:id="rId43"/>
    <sheet name="43" sheetId="22" r:id="rId44"/>
  </sheets>
  <externalReferences>
    <externalReference r:id="rId45"/>
  </externalReferences>
  <definedNames>
    <definedName name="sk_type">[1]Summary!$D$15:$D$20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8" l="1"/>
  <c r="L11" i="38"/>
  <c r="L12" i="38"/>
  <c r="L13" i="38"/>
  <c r="L14" i="38"/>
  <c r="L15" i="38"/>
  <c r="L16" i="38"/>
  <c r="L17" i="38"/>
  <c r="L18" i="38"/>
  <c r="B44" i="1"/>
  <c r="C44" i="1"/>
  <c r="X9" i="35"/>
  <c r="X6" i="35"/>
  <c r="X5" i="35"/>
  <c r="X4" i="35"/>
  <c r="B9" i="1"/>
  <c r="B16" i="1"/>
  <c r="B7" i="1"/>
  <c r="C22" i="1"/>
  <c r="B12" i="1"/>
  <c r="B17" i="1"/>
  <c r="C38" i="1"/>
  <c r="B3" i="1"/>
  <c r="C26" i="1"/>
  <c r="C24" i="1"/>
  <c r="C40" i="1"/>
  <c r="C33" i="1"/>
  <c r="C16" i="1"/>
  <c r="C13" i="1"/>
  <c r="C25" i="1"/>
  <c r="C41" i="1"/>
  <c r="C15" i="1"/>
  <c r="B20" i="1"/>
  <c r="B2" i="1"/>
  <c r="B15" i="1"/>
  <c r="C21" i="1"/>
  <c r="B10" i="1"/>
  <c r="B18" i="1"/>
  <c r="B24" i="1"/>
  <c r="C17" i="1"/>
  <c r="B13" i="1"/>
  <c r="B27" i="1"/>
  <c r="C36" i="1"/>
  <c r="B8" i="1"/>
  <c r="B41" i="1"/>
  <c r="C35" i="1"/>
  <c r="C4" i="1"/>
  <c r="B19" i="1"/>
  <c r="C14" i="1"/>
  <c r="B35" i="1"/>
  <c r="C6" i="1"/>
  <c r="B37" i="1"/>
  <c r="B5" i="1"/>
  <c r="C10" i="1"/>
  <c r="C23" i="1"/>
  <c r="C34" i="1"/>
  <c r="B42" i="1"/>
  <c r="C39" i="1"/>
  <c r="B4" i="1"/>
  <c r="B43" i="1"/>
  <c r="B28" i="1"/>
  <c r="C27" i="1"/>
  <c r="C29" i="1"/>
  <c r="B36" i="1"/>
  <c r="C2" i="1"/>
  <c r="B6" i="1"/>
  <c r="C9" i="1"/>
  <c r="B38" i="1"/>
  <c r="C20" i="1"/>
  <c r="C43" i="1"/>
  <c r="B31" i="1"/>
  <c r="C5" i="1"/>
  <c r="B32" i="1"/>
  <c r="C12" i="1"/>
  <c r="B34" i="1"/>
  <c r="B22" i="1"/>
  <c r="B39" i="1"/>
  <c r="B40" i="1"/>
  <c r="C31" i="1"/>
  <c r="B23" i="1"/>
  <c r="C11" i="1"/>
  <c r="C28" i="1"/>
  <c r="B29" i="1"/>
  <c r="C30" i="1"/>
  <c r="C37" i="1"/>
  <c r="C19" i="1"/>
  <c r="C7" i="1"/>
  <c r="C18" i="1"/>
  <c r="B25" i="1"/>
  <c r="C8" i="1"/>
  <c r="B21" i="1"/>
  <c r="B26" i="1"/>
  <c r="B30" i="1"/>
  <c r="B33" i="1"/>
  <c r="B14" i="1"/>
  <c r="C42" i="1"/>
  <c r="B11" i="1"/>
  <c r="C3" i="1"/>
  <c r="C32" i="1"/>
</calcChain>
</file>

<file path=xl/sharedStrings.xml><?xml version="1.0" encoding="utf-8"?>
<sst xmlns="http://schemas.openxmlformats.org/spreadsheetml/2006/main" count="1251" uniqueCount="493">
  <si>
    <t>Назва</t>
  </si>
  <si>
    <t>Title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</si>
  <si>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</si>
  <si>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</si>
  <si>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</si>
  <si>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</si>
  <si>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</si>
  <si>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</si>
  <si>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</si>
  <si>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</si>
  <si>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</si>
  <si>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</si>
  <si>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Banks</t>
  </si>
  <si>
    <t>Банки</t>
  </si>
  <si>
    <t>Insurers</t>
  </si>
  <si>
    <t>Страховики</t>
  </si>
  <si>
    <t>Credit unions</t>
  </si>
  <si>
    <t>Кредитні спілки</t>
  </si>
  <si>
    <t>Finance companies</t>
  </si>
  <si>
    <t>Фінансові компанії</t>
  </si>
  <si>
    <t>Pawnshops</t>
  </si>
  <si>
    <t>Ломбарди</t>
  </si>
  <si>
    <t>Кількість надавачів фінансових послуг</t>
  </si>
  <si>
    <t>Number of financial service providers</t>
  </si>
  <si>
    <t>LE-lessors*</t>
  </si>
  <si>
    <t>ЮО-лізингодавці*</t>
  </si>
  <si>
    <t xml:space="preserve">Частка активів небанківського фінансового сектору* в країнах Європи та Україні </t>
  </si>
  <si>
    <t xml:space="preserve">Share of NBFI assets* in European countries and Ukraine </t>
  </si>
  <si>
    <t>Eurostat, НБУ</t>
  </si>
  <si>
    <t>Eurostat, NBU</t>
  </si>
  <si>
    <t>https://ec.europa.eu/eurostat/web/sector-accounts/data/database</t>
  </si>
  <si>
    <t>Cyprus</t>
  </si>
  <si>
    <t>Кіпр</t>
  </si>
  <si>
    <t>Malta</t>
  </si>
  <si>
    <t>Мальта</t>
  </si>
  <si>
    <t>Ireland</t>
  </si>
  <si>
    <t>Ірландія</t>
  </si>
  <si>
    <t>Netherlands</t>
  </si>
  <si>
    <t>Нідерланди</t>
  </si>
  <si>
    <t>Hungary</t>
  </si>
  <si>
    <t>Угорщина</t>
  </si>
  <si>
    <t>Denmark</t>
  </si>
  <si>
    <t>Данія</t>
  </si>
  <si>
    <t>Sweden</t>
  </si>
  <si>
    <t>Швеція</t>
  </si>
  <si>
    <t>Belgium</t>
  </si>
  <si>
    <t>Бельгія</t>
  </si>
  <si>
    <t>Italy</t>
  </si>
  <si>
    <t>Італія</t>
  </si>
  <si>
    <t>Austria</t>
  </si>
  <si>
    <t>Австрія</t>
  </si>
  <si>
    <t>France</t>
  </si>
  <si>
    <t>Франція</t>
  </si>
  <si>
    <t>Latvia</t>
  </si>
  <si>
    <t>Латвія</t>
  </si>
  <si>
    <t>Spain</t>
  </si>
  <si>
    <t>Іспанія</t>
  </si>
  <si>
    <t>Poland</t>
  </si>
  <si>
    <t>Польща</t>
  </si>
  <si>
    <t>Чехія</t>
  </si>
  <si>
    <t>Romania</t>
  </si>
  <si>
    <t>Румунія</t>
  </si>
  <si>
    <t>Bulgaria</t>
  </si>
  <si>
    <t>Болгарія</t>
  </si>
  <si>
    <t>Lithuania</t>
  </si>
  <si>
    <t>Литва</t>
  </si>
  <si>
    <t>Slovakia</t>
  </si>
  <si>
    <t>Словаччина</t>
  </si>
  <si>
    <t>Ukraine</t>
  </si>
  <si>
    <t>Україна</t>
  </si>
  <si>
    <t>Greece</t>
  </si>
  <si>
    <t>Греція</t>
  </si>
  <si>
    <t>Україна (під регуляцією НБУ)</t>
  </si>
  <si>
    <t>Структура активів фінансових компаній, млрд грн</t>
  </si>
  <si>
    <t>Finance companies’ asset structure, UAH billions</t>
  </si>
  <si>
    <t>Cash (bank accounts)</t>
  </si>
  <si>
    <t>Гроші (рахунки в банках)</t>
  </si>
  <si>
    <t>Fixed assets</t>
  </si>
  <si>
    <t>Основні засоби</t>
  </si>
  <si>
    <t>Investment properties</t>
  </si>
  <si>
    <t>Інвестиційна нерухомість</t>
  </si>
  <si>
    <t>Financial investments</t>
  </si>
  <si>
    <t>Фінансові інвестиції</t>
  </si>
  <si>
    <t>Receivables</t>
  </si>
  <si>
    <t>Дебіторська заборгованість</t>
  </si>
  <si>
    <t>Other assets</t>
  </si>
  <si>
    <t>Інші активи</t>
  </si>
  <si>
    <t>Структура зобов’язань фінансових компаній, млрд грн</t>
  </si>
  <si>
    <t>Composition of finance companies’ liabilities, UAH billions</t>
  </si>
  <si>
    <t>Bank loans</t>
  </si>
  <si>
    <t>Кредити банків</t>
  </si>
  <si>
    <t>Accounts payable</t>
  </si>
  <si>
    <t>Кредиторська заборгованість</t>
  </si>
  <si>
    <t>Deferred income</t>
  </si>
  <si>
    <t>Доходи майбутніх періодів</t>
  </si>
  <si>
    <t>Other liabilities</t>
  </si>
  <si>
    <t>Інші зобов’язання</t>
  </si>
  <si>
    <t>Equity</t>
  </si>
  <si>
    <t>Капітал</t>
  </si>
  <si>
    <t>Обсяги наданих фінансових послуг фінансовими компаніями за видами послуг (за квартал), млрд грн</t>
  </si>
  <si>
    <t>Volume of financial services provided by finance companies, by type of service (quarterly data), UAH billions</t>
  </si>
  <si>
    <t>* ЮО-лізингодавці та фінансові компанії.</t>
  </si>
  <si>
    <t>* Legal entities-lessors and finance companies.</t>
  </si>
  <si>
    <t>Q2.18</t>
  </si>
  <si>
    <t>Q4.18</t>
  </si>
  <si>
    <t>Q2.19</t>
  </si>
  <si>
    <t>Q4.19</t>
  </si>
  <si>
    <t>Q2.20</t>
  </si>
  <si>
    <t>Q4.20</t>
  </si>
  <si>
    <t>ІІ.18</t>
  </si>
  <si>
    <t>IV.18</t>
  </si>
  <si>
    <t>ІІ.19</t>
  </si>
  <si>
    <t>IV.19</t>
  </si>
  <si>
    <t>ІІ.20</t>
  </si>
  <si>
    <t>IV.20</t>
  </si>
  <si>
    <t>Fund raising</t>
  </si>
  <si>
    <t>Залучення фінактивів</t>
  </si>
  <si>
    <t>Guarantees and sureties</t>
  </si>
  <si>
    <t>Гарантії та поручительства</t>
  </si>
  <si>
    <t>Loans</t>
  </si>
  <si>
    <t>Кредити</t>
  </si>
  <si>
    <t>Factoring</t>
  </si>
  <si>
    <t>Факторинг</t>
  </si>
  <si>
    <t>Leasing*</t>
  </si>
  <si>
    <t>Фінансовий лізинг*</t>
  </si>
  <si>
    <t>Обсяги наданих фінансових послуг фінансовими компаніями за видами послуг, І кв. 2018 = 100%</t>
  </si>
  <si>
    <t>Залишки валових кредитів фінансових компаній, млрд грн</t>
  </si>
  <si>
    <t>Gross outstanding loans of finance companies, UAH billions</t>
  </si>
  <si>
    <t>* Включаючи ФОП.</t>
  </si>
  <si>
    <t>* Including sole proprietors.</t>
  </si>
  <si>
    <t>Corporates</t>
  </si>
  <si>
    <t>Юридичні особи</t>
  </si>
  <si>
    <t>Individuals*</t>
  </si>
  <si>
    <t>Фізичні особи*</t>
  </si>
  <si>
    <t>Обсяги наданих протягом кварталу кредитів за видами позичальників, млрд грн</t>
  </si>
  <si>
    <t>Loans issued during quarter, by borrower category, UAH billions</t>
  </si>
  <si>
    <t>Структура обсягу кредитів, наданих протягом кварталу, за строковістю</t>
  </si>
  <si>
    <t>Breakdown of loans issued during quarter, by maturity</t>
  </si>
  <si>
    <t>Up to 31 days</t>
  </si>
  <si>
    <t>До 31 дня</t>
  </si>
  <si>
    <t>From 32 to 92 days</t>
  </si>
  <si>
    <t>Від 32 до 92 днів</t>
  </si>
  <si>
    <t>From 93 days to 1 year</t>
  </si>
  <si>
    <t>Від 93 днів до 1 року</t>
  </si>
  <si>
    <t>From 1 to 2 years</t>
  </si>
  <si>
    <t>Від 1 до 2 років</t>
  </si>
  <si>
    <t>From 2 to 3 years</t>
  </si>
  <si>
    <t>Більше 2 до 3 років</t>
  </si>
  <si>
    <t>Over 3 years</t>
  </si>
  <si>
    <t>Більше 3 років</t>
  </si>
  <si>
    <t>Legal entity</t>
  </si>
  <si>
    <t>Q3.20</t>
  </si>
  <si>
    <t>ІІІ.20</t>
  </si>
  <si>
    <t>Обсяги та кількість договорів факторингу</t>
  </si>
  <si>
    <t>Volume and number of factoring agreements</t>
  </si>
  <si>
    <t>Volume of factoring operations, UAH billions</t>
  </si>
  <si>
    <t>Обсяг операцій факторингу, млрд грн</t>
  </si>
  <si>
    <t>Number of contracts, thousands (r.h.s.)</t>
  </si>
  <si>
    <t>Кількість договорів, тис. од. (п. ш.)</t>
  </si>
  <si>
    <t>Обсяги та кількість договорів фінансового лізингу</t>
  </si>
  <si>
    <t>Volume and number of financial leasing agreements</t>
  </si>
  <si>
    <t>Finance companies, UAH billions</t>
  </si>
  <si>
    <t>Фінансові компанії, млрд грн</t>
  </si>
  <si>
    <t>LE-lessors, UAH billions</t>
  </si>
  <si>
    <t>ЮО-лізингодавці, млрд грн</t>
  </si>
  <si>
    <t>Finance companies, number of contracts, thousands (r.h.s.)</t>
  </si>
  <si>
    <t>Фінансові компанії, кількість договорів, тис. од. (п. ш.)</t>
  </si>
  <si>
    <t>LE-lessors, number of contracts, thousands (r.h.s.)</t>
  </si>
  <si>
    <t>ЮО-лізингодавці, кількість договорів, тис. од. (п. ш.)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</si>
  <si>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</si>
  <si>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</si>
  <si>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Profit</t>
  </si>
  <si>
    <t>Прибуток</t>
  </si>
  <si>
    <t>Loss</t>
  </si>
  <si>
    <t>Збиток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</si>
  <si>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</si>
  <si>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</si>
  <si>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Net financial result, UAH billions</t>
  </si>
  <si>
    <t>Чистий фінансовий результат, млрд грн</t>
  </si>
  <si>
    <t>ROA (r.h.s.)</t>
  </si>
  <si>
    <t>ROA (п. ш.)</t>
  </si>
  <si>
    <t>ROE (r.h.s.)</t>
  </si>
  <si>
    <t>ROE (п. ш.)</t>
  </si>
  <si>
    <t>Структура активів ломбардів, млрд грн</t>
  </si>
  <si>
    <t>Pawnshop's assets, UAH billions</t>
  </si>
  <si>
    <t>Грошові кошти  </t>
  </si>
  <si>
    <t xml:space="preserve">Cash </t>
  </si>
  <si>
    <t>Fixed assets/ Means</t>
  </si>
  <si>
    <t>Інше</t>
  </si>
  <si>
    <t>Other</t>
  </si>
  <si>
    <t>Структура пасивів ломбардів, млрд грн</t>
  </si>
  <si>
    <t>Власний капітал</t>
  </si>
  <si>
    <t>Обсяг наданих кредитів (за квартал) та рівень покриття заставою, млрд грн</t>
  </si>
  <si>
    <t>Amount of loans issued during the quarter and collateral coverage ratio, UAH billions</t>
  </si>
  <si>
    <t>II.18</t>
  </si>
  <si>
    <t>II.19</t>
  </si>
  <si>
    <t>II.20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</si>
  <si>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</si>
  <si>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</si>
  <si>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</si>
  <si>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</si>
  <si>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Структура обсягів наданих кредитів за видами застави</t>
  </si>
  <si>
    <t>Loan portfolio structure by type of collateral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</si>
  <si>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</si>
  <si>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</si>
  <si>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</si>
  <si>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</si>
  <si>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</si>
  <si>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Структура доходів та витрат ломбардів, млрд грн</t>
  </si>
  <si>
    <t>Structure of income and expenses, UAH billions</t>
  </si>
  <si>
    <t>* Уключають витрати, пов’язані з реалізацією та утриманням заставного майна.</t>
  </si>
  <si>
    <t>* Including expenses related to selling and maintaining pledged property</t>
  </si>
  <si>
    <t>Процентний дохід</t>
  </si>
  <si>
    <t>Interest income</t>
  </si>
  <si>
    <t>Штрафи, пеня</t>
  </si>
  <si>
    <t>Fines, penalties</t>
  </si>
  <si>
    <t>Дохід від реалізації майна</t>
  </si>
  <si>
    <t>Income from the sale of property</t>
  </si>
  <si>
    <t>Інші доходи </t>
  </si>
  <si>
    <t>Other income</t>
  </si>
  <si>
    <t>Витрати на зарплату</t>
  </si>
  <si>
    <t>Salary costs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</si>
  <si>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</si>
  <si>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</si>
  <si>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</si>
  <si>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</si>
  <si>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</si>
  <si>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Чистий прибуток, млн грн</t>
  </si>
  <si>
    <t>Net profit, UAH millions</t>
  </si>
  <si>
    <t>Кількість кредитних спілок (КС)</t>
  </si>
  <si>
    <t>Number of credit unions (CU)</t>
  </si>
  <si>
    <t>&lt;7%</t>
  </si>
  <si>
    <t>7–15%</t>
  </si>
  <si>
    <t>15–30%</t>
  </si>
  <si>
    <t>30–50%</t>
  </si>
  <si>
    <t>&gt;50%</t>
  </si>
  <si>
    <t>2020</t>
  </si>
  <si>
    <t>Структура основної суми заборгованості за кредитами членів кредитних спілок</t>
  </si>
  <si>
    <t>Structure of the principal amount of the share of СU members debt on loans</t>
  </si>
  <si>
    <t>Share of non-performing loans by types</t>
  </si>
  <si>
    <t xml:space="preserve">Кредити, прострочені більш як на 90 днів. </t>
  </si>
  <si>
    <t>Loans overdue more than 90 days.</t>
  </si>
  <si>
    <t>На бізнесові потреби</t>
  </si>
  <si>
    <t>Business loans</t>
  </si>
  <si>
    <t>На придбання, будівництво, ремонт нерухомості</t>
  </si>
  <si>
    <t>Loans for the purchase, construction, repair of real estate</t>
  </si>
  <si>
    <t>Споживчі</t>
  </si>
  <si>
    <t>Consumer loans</t>
  </si>
  <si>
    <t>Середній рівень</t>
  </si>
  <si>
    <t xml:space="preserve"> </t>
  </si>
  <si>
    <t>Обов’язкові пайові внески </t>
  </si>
  <si>
    <t>Compulsory share contributions</t>
  </si>
  <si>
    <t>Додаткові поворотні внески</t>
  </si>
  <si>
    <t>Add. repayable contributions</t>
  </si>
  <si>
    <t>Резервний капітал </t>
  </si>
  <si>
    <t>Reserve capital</t>
  </si>
  <si>
    <t>Накопичений прибуток /збиток </t>
  </si>
  <si>
    <t>Accumulated profit / loss</t>
  </si>
  <si>
    <t xml:space="preserve">Депозити </t>
  </si>
  <si>
    <t xml:space="preserve">Deposits </t>
  </si>
  <si>
    <t>Кошти ОКС, КС, банків</t>
  </si>
  <si>
    <t>Funds of UCU, CU, banks</t>
  </si>
  <si>
    <t>Operational efficiency</t>
  </si>
  <si>
    <t>CIR – Cost-to-Income Ratio, співвідношення операційних витрат та операційних доходів</t>
  </si>
  <si>
    <t>CIR – Cost-to-Income Ratio, ratio of operating expenses and operating income</t>
  </si>
  <si>
    <t>Q1.19</t>
  </si>
  <si>
    <t>Q3.19</t>
  </si>
  <si>
    <t>Q1.20</t>
  </si>
  <si>
    <t>І.19</t>
  </si>
  <si>
    <t>ІІІ.19</t>
  </si>
  <si>
    <t>ІV.19</t>
  </si>
  <si>
    <t>І.20</t>
  </si>
  <si>
    <t>ІV.20</t>
  </si>
  <si>
    <t>Чисті процентні доходи за операц. з членами КС, млн грн</t>
  </si>
  <si>
    <t>Net interest income from transact. with CU members, UAH mln</t>
  </si>
  <si>
    <t>Приріст резервів забезпечення покриття втрат, млн грн</t>
  </si>
  <si>
    <t>Чистий фінансовий результат, млн грн</t>
  </si>
  <si>
    <t>Net financial result, UAH mln</t>
  </si>
  <si>
    <t>CIR, % (п. ш.)</t>
  </si>
  <si>
    <t>CIR, % (r.h.s.)</t>
  </si>
  <si>
    <t>Концентрація страховиків та кредитних спілок порівняно з банками</t>
  </si>
  <si>
    <t>Concentration of insurance companies and credit unions compared to concentration of banks</t>
  </si>
  <si>
    <t>Концентрація оцінена за активами для банків та кредитних спілок, за преміями для страхування non-life і страховими резервами для страхування life.</t>
  </si>
  <si>
    <t>Non-Life Insurers</t>
  </si>
  <si>
    <t>Life insurers*</t>
  </si>
  <si>
    <t>Концентрація за страховими преміями </t>
  </si>
  <si>
    <t>Страховики non-life</t>
  </si>
  <si>
    <t>Страховики life*</t>
  </si>
  <si>
    <t>TOP 3</t>
  </si>
  <si>
    <t>ТОП 3</t>
  </si>
  <si>
    <t>TOP 10</t>
  </si>
  <si>
    <t>ТОП 10</t>
  </si>
  <si>
    <t>ТОP 50</t>
  </si>
  <si>
    <t>ТОП 50</t>
  </si>
  <si>
    <t>ТОP 100</t>
  </si>
  <si>
    <t>ТОП 100</t>
  </si>
  <si>
    <t>Всього по ринку</t>
  </si>
  <si>
    <t>Обсяг активів страховиків та їхня кількість, млрд грн</t>
  </si>
  <si>
    <t>Number of insurers and their assets, UAH billions</t>
  </si>
  <si>
    <t>Life</t>
  </si>
  <si>
    <t>Non-life</t>
  </si>
  <si>
    <t>Кількість страхових компаній (п. ш.)</t>
  </si>
  <si>
    <t>Number of insurance companies (r.h.s.)</t>
  </si>
  <si>
    <t>Assets and liabilities of non-life insurers</t>
  </si>
  <si>
    <t>Активи</t>
  </si>
  <si>
    <t>Пасиви</t>
  </si>
  <si>
    <t>Відстрочені аквіз. витрати</t>
  </si>
  <si>
    <t>Довгострокові інвестиції</t>
  </si>
  <si>
    <t>Поточні інвестиції</t>
  </si>
  <si>
    <t>Кошти у МТСБУ</t>
  </si>
  <si>
    <t>Грошові кошти</t>
  </si>
  <si>
    <t>Страхові резерви</t>
  </si>
  <si>
    <t>Assets and liabilities of life insurers</t>
  </si>
  <si>
    <t>Structure of assets eligible to cover provisions of non-life insurers, UAH billions</t>
  </si>
  <si>
    <t>Інші</t>
  </si>
  <si>
    <t>Нерухоме майно</t>
  </si>
  <si>
    <t>Real estate</t>
  </si>
  <si>
    <t>Поточні рахунки</t>
  </si>
  <si>
    <t>Current accounts</t>
  </si>
  <si>
    <t>Reinsurance claims</t>
  </si>
  <si>
    <t>Залишки в МТСБУ</t>
  </si>
  <si>
    <t>Balances at MTIBU</t>
  </si>
  <si>
    <t>Державні цінні папери</t>
  </si>
  <si>
    <t>Government securities</t>
  </si>
  <si>
    <t>Депозити</t>
  </si>
  <si>
    <t>Deposits</t>
  </si>
  <si>
    <t>Премії та рівень виплат у розрізі видів страхування, млрд грн</t>
  </si>
  <si>
    <t>Premiums and ratio of claims paid* by type of insurance, UAH billions</t>
  </si>
  <si>
    <t>Q2.17</t>
  </si>
  <si>
    <t>Q4.17</t>
  </si>
  <si>
    <t>ІІ.17</t>
  </si>
  <si>
    <t>IV.17</t>
  </si>
  <si>
    <t>LIFE</t>
  </si>
  <si>
    <t>Валові страхові премії страхування життя</t>
  </si>
  <si>
    <t>Gross life insurance premiums</t>
  </si>
  <si>
    <t>NON-LIFE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</si>
  <si>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</si>
  <si>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</si>
  <si>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</si>
  <si>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</si>
  <si>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</si>
  <si>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</si>
  <si>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130+110</t>
  </si>
  <si>
    <t>021+031</t>
  </si>
  <si>
    <t>020+030+020</t>
  </si>
  <si>
    <t>030-031</t>
  </si>
  <si>
    <t>Премії, належні перестраховикам-резидентам</t>
  </si>
  <si>
    <t>Premiums ceded to resident reinsurers</t>
  </si>
  <si>
    <t>Премії, належні перестраховикам-нерезидентам</t>
  </si>
  <si>
    <t>Premiums ceded to non-resident reinsurers</t>
  </si>
  <si>
    <t>Рівень виплат, % (п. ш.)</t>
  </si>
  <si>
    <t xml:space="preserve">Ratio of claims paid, % (r.h.s.) </t>
  </si>
  <si>
    <t>Структура активів та пасивів life-страховиків</t>
  </si>
  <si>
    <t>Cash</t>
  </si>
  <si>
    <t>Insurance reserves</t>
  </si>
  <si>
    <t>Money in MTIBU*</t>
  </si>
  <si>
    <t>Current investments</t>
  </si>
  <si>
    <t>Long-term investments</t>
  </si>
  <si>
    <t>Вимоги до перестраховика</t>
  </si>
  <si>
    <t>Deferred acquisition costs</t>
  </si>
  <si>
    <t>* Motor Transport Insurance Bureau of Ukraine.</t>
  </si>
  <si>
    <t>Усього</t>
  </si>
  <si>
    <t>Державні
цінні папери</t>
  </si>
  <si>
    <t>Нерухоме
майно</t>
  </si>
  <si>
    <t>Залишки
в МТСБУ</t>
  </si>
  <si>
    <t>Дебіторська
заборгованість</t>
  </si>
  <si>
    <t>Поточні
рахунки</t>
  </si>
  <si>
    <t>Total</t>
  </si>
  <si>
    <t>Assets eligible to cover provisions of non-life insurers, UAH billions</t>
  </si>
  <si>
    <t>Значення у відсотках вказує на зміну рік до року.</t>
  </si>
  <si>
    <t>Вимоги до
перестраховика</t>
  </si>
  <si>
    <t>The percentage value indicates an yoy change.</t>
  </si>
  <si>
    <t>* Compulsory motor third party liability insurance</t>
  </si>
  <si>
    <t>** International Motor Insurance Card System</t>
  </si>
  <si>
    <t>Premiums</t>
  </si>
  <si>
    <t>Claims</t>
  </si>
  <si>
    <t>Премії</t>
  </si>
  <si>
    <t>Виплати</t>
  </si>
  <si>
    <t>Comprehensive coverage</t>
  </si>
  <si>
    <t>КАСКО</t>
  </si>
  <si>
    <t>ОСЦПВ та Зелена картка</t>
  </si>
  <si>
    <t>Health insurance</t>
  </si>
  <si>
    <t>Медичне страхування</t>
  </si>
  <si>
    <t>Rroperty and fire risks</t>
  </si>
  <si>
    <t>Майна та вогн. ризиків</t>
  </si>
  <si>
    <t>Life insurance</t>
  </si>
  <si>
    <t>Життя</t>
  </si>
  <si>
    <t>Financial exposure</t>
  </si>
  <si>
    <t>Фінансових ризиків</t>
  </si>
  <si>
    <t>Cargo and luggage</t>
  </si>
  <si>
    <t>Вантажів та багажу</t>
  </si>
  <si>
    <t>Accident insurance</t>
  </si>
  <si>
    <t>Від нещасних випадків</t>
  </si>
  <si>
    <t>MTPL* and Green Card**</t>
  </si>
  <si>
    <t>Значення у відсотках вказує на рівень виплат відповідного виду.</t>
  </si>
  <si>
    <t>Страхові премії та виплати за найпоширенішими видами страхування у 2020 році,  млрд грн</t>
  </si>
  <si>
    <t>Breakdown of insurance premiums and claim payments by most popular types of insurance in 2020, UAH billions</t>
  </si>
  <si>
    <t>Страхові премії</t>
  </si>
  <si>
    <t>Структура страхових премій та виплат за видами страхування</t>
  </si>
  <si>
    <t>Breakdown of insurance premiums and claim payments by types of insurance</t>
  </si>
  <si>
    <t>Non-Life</t>
  </si>
  <si>
    <t>Темп приросту премій за типами страхування (без перестрахування), І кв. 2017 = 100%</t>
  </si>
  <si>
    <t>Non-Life ФО</t>
  </si>
  <si>
    <t>Non-Life ЮО</t>
  </si>
  <si>
    <t>Темп приросту премій ризикового страхування у розрізі типів страхувальників, І кв. 2017 = 100%</t>
  </si>
  <si>
    <t>Non-Life Individuals</t>
  </si>
  <si>
    <t>Share of premiums from mandatory insurance</t>
  </si>
  <si>
    <t>Частка премій від обов’язкових видів страхування</t>
  </si>
  <si>
    <t>Loss ratio обов’язкового страхування скоригований**</t>
  </si>
  <si>
    <t>Loss ratio добровільного страхування скоригований*</t>
  </si>
  <si>
    <t xml:space="preserve">Частка премій з обов’язкового страхування та показники збитковості (loss ratio) non-life страхування </t>
  </si>
  <si>
    <t>Share of compulsory insurance premiums and loss ratio* of
non-life insurance</t>
  </si>
  <si>
    <t xml:space="preserve">* Без урахування резервів за збитками за страхуванням вогневих ризиків, що було сформовано у IV кварталі. Відповідно показник до коригування становить 66%.
** Без урахування резервів за збитками за авіаційним страхуванням, що було розформовано в межах року. Відповідні показники до коригування становлять 159% та -59% відповідно.
</t>
  </si>
  <si>
    <t>Loss ratio (п. ш.)</t>
  </si>
  <si>
    <t>Loss ratio (r.h.s.)</t>
  </si>
  <si>
    <t>Combined ratio (п. ш.)</t>
  </si>
  <si>
    <t>Combined ratio (r.h.s.)</t>
  </si>
  <si>
    <t xml:space="preserve">Фінансовий результат </t>
  </si>
  <si>
    <t>Loss ratio скоригований* (п. ш.)</t>
  </si>
  <si>
    <t>Combined ratio скоригований*(п. ш.)</t>
  </si>
  <si>
    <t>Finacial result</t>
  </si>
  <si>
    <t>Loss ratio adjusted* (r.h.s.)</t>
  </si>
  <si>
    <t>Combined ratio adjusted* (r.h.s.)</t>
  </si>
  <si>
    <t>Фінансовий результат наростаючим підсумком і показники операційної діяльності non-life страховиків, млрд грн</t>
  </si>
  <si>
    <t>Financial result (income/loss), cumulative total and operational indicators of non-life insurers, UAH billions</t>
  </si>
  <si>
    <t>* Без урахування значних коливань резервів за збитками протягом року, зокрема внаслідок катастрофи літака МАУ в Ірані у січні 2020 року.</t>
  </si>
  <si>
    <t>* Excluding loss provisions made due to the crash of the Ukraine International Airlines plane in Iran in January 2020 that were released over the year.</t>
  </si>
  <si>
    <t>Фінансовий результат страховиків наростаючим підсумком, млрд грн</t>
  </si>
  <si>
    <t>Profit or loss of insurers, cumulative, UAH billions</t>
  </si>
  <si>
    <t>Number of companies (r.h.s.)</t>
  </si>
  <si>
    <t>Assets, UAH billions</t>
  </si>
  <si>
    <t>Кількість компаній (п. ш.)</t>
  </si>
  <si>
    <t>Активи, млрд грн</t>
  </si>
  <si>
    <t>&lt;50%</t>
  </si>
  <si>
    <t>50–99%</t>
  </si>
  <si>
    <t>100–150%</t>
  </si>
  <si>
    <t>&gt;150%</t>
  </si>
  <si>
    <t>Розподіл кількості й активів страховиків* за співвідношенням прийнятних активів та нормативного запасу платоспроможності на 01.01.2021</t>
  </si>
  <si>
    <t>Distribution of number and assets of insurers by ratio of eligible assets to required solvency margin, as of 1 January 2021</t>
  </si>
  <si>
    <t xml:space="preserve">Частка непрацюючих кредитів кредитних спілок за видами </t>
  </si>
  <si>
    <t>Структура джерел фондування кредитних спілок</t>
  </si>
  <si>
    <t>Операційна ефективність діяльності кредитних спілок</t>
  </si>
  <si>
    <t xml:space="preserve">Розподіл достатності основного капіталу кредитних спілок на 01.01.2021 р. </t>
  </si>
  <si>
    <t>Структура активів та пасивів non-life-страховиків</t>
  </si>
  <si>
    <t>Структура прийнятних активів на покриття резервів non-life-страховиків, млрд грн</t>
  </si>
  <si>
    <t>Прийнятні активи на покриття резервів non-life-страховиків, млрд грн</t>
  </si>
  <si>
    <t>Премії, належні перестраховикам, та рівень виплат, млрд грн</t>
  </si>
  <si>
    <t xml:space="preserve">Загальні активи кредитних спілок та частка членів кредитних спілок, що отримали кредити </t>
  </si>
  <si>
    <t>Структура обсягу кредитів, наданих протягом кварталу, за строковістю і типом клієнтів</t>
  </si>
  <si>
    <t>* ЮО-лізингодавці не є фінансовими компаніями, однак послуги з надання фінансового лізингу регулюються НБУ</t>
  </si>
  <si>
    <t>Asset structure of the financial sector, UAH billions</t>
  </si>
  <si>
    <r>
      <t>*Страховиків, що здійснюють life-страхування усьо</t>
    </r>
    <r>
      <rPr>
        <sz val="7.5"/>
        <color theme="1"/>
        <rFont val="Arial"/>
        <family val="2"/>
        <charset val="204"/>
      </rPr>
      <t>го 19.</t>
    </r>
  </si>
  <si>
    <t>*A total of 19 insurance companies provide life insurance.</t>
  </si>
  <si>
    <t xml:space="preserve">Market total </t>
  </si>
  <si>
    <t>Concentration was estimated in terms of assets for banks and credit unions, premiums for non-life insurers, and insurance technical provisions for life insurers.</t>
  </si>
  <si>
    <t>Czech Rep.</t>
  </si>
  <si>
    <t>Ukraine (NBU-regulated)</t>
  </si>
  <si>
    <t xml:space="preserve">Assets </t>
  </si>
  <si>
    <t>Liabilities</t>
  </si>
  <si>
    <t>Assets</t>
  </si>
  <si>
    <t>*The ratio of claims paid is the ratio of claim payments to premiums for four quarters preceding the estimate date.</t>
  </si>
  <si>
    <t>Non-Life LE*</t>
  </si>
  <si>
    <t>*Legal entities.</t>
  </si>
  <si>
    <t>Loss ratio of voluntary insurance**</t>
  </si>
  <si>
    <t>Loss ratio of mandatory insurance adjusted***</t>
  </si>
  <si>
    <t>Average share</t>
  </si>
  <si>
    <t>Increase in provisions for losses, UAH mln</t>
  </si>
  <si>
    <t>Share of assets of CUs that do not attract deposits, % (r.h.s.)</t>
  </si>
  <si>
    <t>Share of assets of CUs that attract deposits, % (r.h.s.)</t>
  </si>
  <si>
    <t>Cars, real estate, others</t>
  </si>
  <si>
    <t>Financial performance indicators of pawnshops</t>
  </si>
  <si>
    <t>* Legal entities (LE) - lessors do not belong to finance companies, but financial leasing services are regulated by the NBU</t>
  </si>
  <si>
    <t>Premiums ceded to reinsurers and ratio of claims paid*, UAH billions</t>
  </si>
  <si>
    <t>The growth rate of non-life insurance premiums in terms of types of policyholders, Q1 2017 = 100%</t>
  </si>
  <si>
    <t>Growth rate of premiums by types of insurance (without reinsurance), Q1 2017 = 100%</t>
  </si>
  <si>
    <t>This figure is based on data from 182 companies</t>
  </si>
  <si>
    <t>Графік побудовано на підставі даних 182 компаній</t>
  </si>
  <si>
    <t>Активи КС, що залучають депозити, млрд грн</t>
  </si>
  <si>
    <t>Активи КС, що не залучають депозити, млрд грн</t>
  </si>
  <si>
    <t>Члени КС, які мають кредити, % до загальної кількості (п. ш.)</t>
  </si>
  <si>
    <t>Total assets of credit unions (CU) and share of credit union members who took out loans</t>
  </si>
  <si>
    <t>CU assets that attract deposits, UAH billions</t>
  </si>
  <si>
    <t>CU assets that do not attract deposits, UAH billions</t>
  </si>
  <si>
    <t>CU members that have loans, % of the total numbers (r.h.s.)</t>
  </si>
  <si>
    <t>Composition of funding sources</t>
  </si>
  <si>
    <t>Fixed capital adequacy distribution as of 1 Jan 2021</t>
  </si>
  <si>
    <t>Volume of financial services provided by finance companies, by type of service (quarterly data), Q1 2018 = 100%</t>
  </si>
  <si>
    <t>Breakdown of loans issued during quarter, by maturity and client’s type</t>
  </si>
  <si>
    <t>Частка активів КС, що залучають депозити, % (п. ш.)</t>
  </si>
  <si>
    <t>Частка активів КС, що не залучають депозити, % (п. ш.)</t>
  </si>
  <si>
    <t>The percentage value indicates the claim payouts to premiums ratio of the respective type of insurance. * Compulsory motor third party liability insurance ** International Motor Insurance Card System</t>
  </si>
  <si>
    <t xml:space="preserve">* The loss ratio is the ratio of claim payments adjusted for the change in loss provisions and loss settlements to premiums adjusted for unearned premium reserves.
* Excluding the fire insurance loss provisions formed in Q4. Prior to adjustment, the ratio is 66%.
*** Excluding aviation insurance loss provisions formed over the course of the year. Prior to adjustment, the indicators are 159% and -59%, respectively.
</t>
  </si>
  <si>
    <t>Pawnshop's liabilities and equity, UAH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</si>
</sst>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00"/>
    <numFmt numFmtId="170" formatCode="_-* #,##0_-;\-* #,##0_-;_-* &quot;-&quot;??_-;_-@_-"/>
    <numFmt numFmtId="171" formatCode="dd\.mm\.yyyy"/>
    <numFmt numFmtId="172" formatCode="_-* #,##0.0_-;\-* #,##0.0_-;_-* &quot;-&quot;??_-;_-@_-"/>
    <numFmt numFmtId="173" formatCode="_-* #,##0.000_-;\-* #,##0.000_-;_-* &quot;-&quot;??_-;_-@_-"/>
    <numFmt numFmtId="174" formatCode="_-* #,##0.00\ _₴_-;\-* #,##0.00\ _₴_-;_-* &quot;-&quot;??\ _₴_-;_-@_-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color rgb="FF141414"/>
      <name val="Arial"/>
      <family val="2"/>
      <charset val="204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sz val="7.5"/>
      <name val="Arial"/>
      <family val="2"/>
      <charset val="204"/>
    </font>
    <font>
      <sz val="10"/>
      <name val="Arial Cyr"/>
      <charset val="204"/>
    </font>
    <font>
      <sz val="7.5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7.5"/>
      <color rgb="FF141414"/>
      <name val="Arial"/>
      <family val="2"/>
      <charset val="204"/>
    </font>
    <font>
      <sz val="7.5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7.5"/>
      <color rgb="FF000000"/>
      <name val="Arial"/>
      <family val="2"/>
      <charset val="204"/>
    </font>
    <font>
      <u/>
      <sz val="7.5"/>
      <name val="Arial"/>
      <family val="2"/>
      <charset val="204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Verdana"/>
      <family val="2"/>
      <charset val="204"/>
    </font>
    <font>
      <sz val="10"/>
      <color theme="0"/>
      <name val="Arial"/>
      <family val="2"/>
      <charset val="204"/>
    </font>
    <font>
      <sz val="7.5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name val="Arial Cyr"/>
      <charset val="204"/>
    </font>
    <font>
      <b/>
      <sz val="9"/>
      <color rgb="FF141414"/>
      <name val="Arial"/>
      <family val="2"/>
      <charset val="204"/>
    </font>
    <font>
      <sz val="7.5"/>
      <color indexed="6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19" fillId="0" borderId="0"/>
    <xf numFmtId="0" fontId="1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27" fillId="0" borderId="0"/>
    <xf numFmtId="0" fontId="28" fillId="0" borderId="0"/>
    <xf numFmtId="0" fontId="27" fillId="0" borderId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3" fillId="0" borderId="0"/>
    <xf numFmtId="0" fontId="13" fillId="0" borderId="0"/>
    <xf numFmtId="9" fontId="13" fillId="0" borderId="0" quotePrefix="1" applyFont="0" applyFill="0" applyBorder="0" applyAlignment="0">
      <protection locked="0"/>
    </xf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49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2" applyFont="1"/>
    <xf numFmtId="0" fontId="6" fillId="0" borderId="0" xfId="0" applyFont="1"/>
    <xf numFmtId="0" fontId="8" fillId="2" borderId="0" xfId="3" applyFont="1" applyFill="1"/>
    <xf numFmtId="0" fontId="9" fillId="2" borderId="0" xfId="3" applyFont="1" applyFill="1"/>
    <xf numFmtId="0" fontId="9" fillId="2" borderId="0" xfId="4" applyFont="1" applyFill="1"/>
    <xf numFmtId="0" fontId="9" fillId="0" borderId="0" xfId="5" applyFont="1"/>
    <xf numFmtId="14" fontId="2" fillId="0" borderId="0" xfId="0" applyNumberFormat="1" applyFont="1" applyAlignment="1">
      <alignment horizontal="center"/>
    </xf>
    <xf numFmtId="3" fontId="9" fillId="0" borderId="0" xfId="5" applyNumberFormat="1" applyFont="1"/>
    <xf numFmtId="3" fontId="9" fillId="0" borderId="0" xfId="5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5" applyFont="1"/>
    <xf numFmtId="0" fontId="10" fillId="0" borderId="0" xfId="5"/>
    <xf numFmtId="164" fontId="10" fillId="0" borderId="0" xfId="1" applyNumberFormat="1" applyFont="1"/>
    <xf numFmtId="0" fontId="14" fillId="0" borderId="0" xfId="0" applyFont="1"/>
    <xf numFmtId="0" fontId="2" fillId="0" borderId="0" xfId="0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5" applyFont="1" applyFill="1"/>
    <xf numFmtId="0" fontId="2" fillId="2" borderId="0" xfId="0" applyFont="1" applyFill="1"/>
    <xf numFmtId="3" fontId="2" fillId="0" borderId="0" xfId="0" applyNumberFormat="1" applyFont="1"/>
    <xf numFmtId="0" fontId="15" fillId="0" borderId="0" xfId="0" applyFont="1" applyFill="1" applyAlignment="1">
      <alignment horizontal="right"/>
    </xf>
    <xf numFmtId="3" fontId="0" fillId="0" borderId="0" xfId="0" applyNumberFormat="1"/>
    <xf numFmtId="0" fontId="16" fillId="0" borderId="0" xfId="6" applyFont="1"/>
    <xf numFmtId="0" fontId="17" fillId="0" borderId="0" xfId="6" applyFont="1"/>
    <xf numFmtId="0" fontId="5" fillId="0" borderId="0" xfId="7" applyFont="1"/>
    <xf numFmtId="0" fontId="2" fillId="0" borderId="0" xfId="6" applyFont="1"/>
    <xf numFmtId="49" fontId="2" fillId="0" borderId="0" xfId="6" applyNumberFormat="1" applyFont="1" applyFill="1" applyBorder="1"/>
    <xf numFmtId="164" fontId="2" fillId="0" borderId="0" xfId="1" applyNumberFormat="1" applyFont="1"/>
    <xf numFmtId="0" fontId="16" fillId="0" borderId="0" xfId="6" applyFont="1" applyFill="1"/>
    <xf numFmtId="3" fontId="16" fillId="0" borderId="0" xfId="6" applyNumberFormat="1" applyFont="1"/>
    <xf numFmtId="3" fontId="19" fillId="0" borderId="0" xfId="8" applyNumberFormat="1"/>
    <xf numFmtId="0" fontId="2" fillId="0" borderId="0" xfId="6" applyFont="1" applyBorder="1"/>
    <xf numFmtId="164" fontId="16" fillId="0" borderId="0" xfId="9" applyNumberFormat="1" applyFont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/>
    </xf>
    <xf numFmtId="165" fontId="2" fillId="0" borderId="0" xfId="0" applyNumberFormat="1" applyFont="1"/>
    <xf numFmtId="166" fontId="0" fillId="0" borderId="0" xfId="0" applyNumberFormat="1"/>
    <xf numFmtId="165" fontId="0" fillId="0" borderId="0" xfId="0" applyNumberFormat="1"/>
    <xf numFmtId="167" fontId="2" fillId="0" borderId="0" xfId="1" applyNumberFormat="1" applyFont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9" fillId="0" borderId="0" xfId="1" applyNumberFormat="1" applyFont="1" applyFill="1" applyAlignment="1">
      <alignment horizontal="right"/>
    </xf>
    <xf numFmtId="1" fontId="2" fillId="0" borderId="0" xfId="1" applyNumberFormat="1" applyFont="1" applyAlignment="1">
      <alignment horizontal="right"/>
    </xf>
    <xf numFmtId="1" fontId="2" fillId="0" borderId="0" xfId="1" applyNumberFormat="1" applyFont="1" applyFill="1" applyAlignment="1">
      <alignment horizontal="right"/>
    </xf>
    <xf numFmtId="1" fontId="9" fillId="0" borderId="0" xfId="1" applyNumberFormat="1" applyFont="1" applyFill="1" applyAlignment="1">
      <alignment horizontal="right"/>
    </xf>
    <xf numFmtId="166" fontId="2" fillId="0" borderId="0" xfId="1" applyNumberFormat="1" applyFont="1" applyAlignment="1">
      <alignment horizontal="right"/>
    </xf>
    <xf numFmtId="166" fontId="2" fillId="0" borderId="0" xfId="0" applyNumberFormat="1" applyFont="1"/>
    <xf numFmtId="166" fontId="15" fillId="0" borderId="0" xfId="0" applyNumberFormat="1" applyFont="1" applyFill="1" applyAlignment="1">
      <alignment horizontal="right"/>
    </xf>
    <xf numFmtId="168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right"/>
    </xf>
    <xf numFmtId="9" fontId="2" fillId="0" borderId="0" xfId="0" applyNumberFormat="1" applyFont="1"/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9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5" fillId="0" borderId="1" xfId="2" applyFont="1" applyBorder="1" applyAlignment="1"/>
    <xf numFmtId="0" fontId="5" fillId="0" borderId="0" xfId="2" applyFont="1" applyBorder="1" applyAlignment="1"/>
    <xf numFmtId="9" fontId="2" fillId="0" borderId="0" xfId="1" applyFont="1"/>
    <xf numFmtId="0" fontId="17" fillId="0" borderId="0" xfId="11" applyFont="1"/>
    <xf numFmtId="0" fontId="2" fillId="0" borderId="0" xfId="11" applyFont="1"/>
    <xf numFmtId="0" fontId="2" fillId="0" borderId="0" xfId="12" applyFont="1" applyFill="1"/>
    <xf numFmtId="14" fontId="2" fillId="0" borderId="0" xfId="0" applyNumberFormat="1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17" fillId="0" borderId="0" xfId="11" applyFont="1" applyAlignment="1"/>
    <xf numFmtId="0" fontId="2" fillId="0" borderId="0" xfId="0" applyFont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23" fillId="0" borderId="0" xfId="0" applyFont="1"/>
    <xf numFmtId="0" fontId="8" fillId="0" borderId="0" xfId="11" applyFont="1"/>
    <xf numFmtId="10" fontId="2" fillId="0" borderId="0" xfId="0" applyNumberFormat="1" applyFont="1"/>
    <xf numFmtId="10" fontId="9" fillId="0" borderId="0" xfId="0" applyNumberFormat="1" applyFont="1"/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8" fillId="0" borderId="0" xfId="13" applyFont="1" applyFill="1" applyBorder="1"/>
    <xf numFmtId="0" fontId="24" fillId="0" borderId="0" xfId="2" applyFont="1" applyFill="1" applyBorder="1" applyAlignment="1">
      <alignment horizontal="left"/>
    </xf>
    <xf numFmtId="0" fontId="9" fillId="0" borderId="0" xfId="14" applyFont="1" applyFill="1" applyBorder="1" applyAlignment="1">
      <alignment horizontal="left"/>
    </xf>
    <xf numFmtId="0" fontId="9" fillId="0" borderId="0" xfId="15" applyFont="1" applyFill="1" applyBorder="1"/>
    <xf numFmtId="0" fontId="26" fillId="0" borderId="0" xfId="15" applyFont="1" applyFill="1" applyBorder="1"/>
    <xf numFmtId="0" fontId="9" fillId="0" borderId="0" xfId="15" applyFont="1" applyFill="1" applyBorder="1" applyAlignment="1">
      <alignment horizontal="left"/>
    </xf>
    <xf numFmtId="0" fontId="9" fillId="2" borderId="0" xfId="3" applyFont="1" applyFill="1" applyBorder="1"/>
    <xf numFmtId="0" fontId="9" fillId="0" borderId="0" xfId="15" applyFont="1" applyBorder="1"/>
    <xf numFmtId="0" fontId="9" fillId="0" borderId="0" xfId="17" applyFont="1" applyBorder="1" applyAlignment="1">
      <alignment horizontal="left"/>
    </xf>
    <xf numFmtId="0" fontId="9" fillId="0" borderId="0" xfId="15" applyFont="1" applyBorder="1" applyAlignment="1">
      <alignment horizontal="left"/>
    </xf>
    <xf numFmtId="0" fontId="9" fillId="2" borderId="0" xfId="4" applyFont="1" applyFill="1" applyBorder="1"/>
    <xf numFmtId="0" fontId="13" fillId="0" borderId="0" xfId="18" applyFont="1" applyFill="1" applyBorder="1"/>
    <xf numFmtId="1" fontId="29" fillId="0" borderId="0" xfId="19" applyNumberFormat="1" applyFont="1" applyFill="1" applyBorder="1" applyAlignment="1">
      <alignment horizontal="center"/>
    </xf>
    <xf numFmtId="0" fontId="29" fillId="0" borderId="0" xfId="19" applyFont="1" applyFill="1" applyBorder="1"/>
    <xf numFmtId="0" fontId="9" fillId="0" borderId="0" xfId="19" applyFont="1" applyFill="1" applyBorder="1"/>
    <xf numFmtId="0" fontId="9" fillId="0" borderId="0" xfId="19" applyFont="1" applyFill="1" applyBorder="1" applyAlignment="1">
      <alignment horizontal="center"/>
    </xf>
    <xf numFmtId="0" fontId="13" fillId="0" borderId="0" xfId="19" applyFont="1" applyFill="1" applyBorder="1" applyAlignment="1">
      <alignment horizontal="center"/>
    </xf>
    <xf numFmtId="0" fontId="30" fillId="0" borderId="0" xfId="19" applyFont="1" applyFill="1" applyBorder="1" applyAlignment="1">
      <alignment horizontal="center"/>
    </xf>
    <xf numFmtId="0" fontId="31" fillId="0" borderId="0" xfId="18" applyFont="1" applyFill="1" applyBorder="1" applyAlignment="1">
      <alignment horizontal="center" vertical="center" wrapText="1"/>
    </xf>
    <xf numFmtId="0" fontId="26" fillId="0" borderId="0" xfId="19" applyFont="1" applyFill="1" applyBorder="1"/>
    <xf numFmtId="0" fontId="9" fillId="0" borderId="0" xfId="18" applyFont="1" applyFill="1" applyBorder="1" applyAlignment="1">
      <alignment horizontal="center" vertical="center" wrapText="1"/>
    </xf>
    <xf numFmtId="0" fontId="32" fillId="3" borderId="0" xfId="20" applyNumberFormat="1" applyFont="1" applyFill="1" applyBorder="1" applyAlignment="1">
      <alignment horizontal="left" vertical="top" wrapText="1"/>
    </xf>
    <xf numFmtId="0" fontId="32" fillId="3" borderId="0" xfId="20" applyFont="1" applyFill="1" applyBorder="1" applyAlignment="1">
      <alignment vertical="top" wrapText="1"/>
    </xf>
    <xf numFmtId="164" fontId="9" fillId="0" borderId="0" xfId="21" applyNumberFormat="1" applyFont="1" applyFill="1" applyBorder="1" applyAlignment="1">
      <alignment horizontal="center"/>
    </xf>
    <xf numFmtId="164" fontId="29" fillId="0" borderId="0" xfId="21" applyNumberFormat="1" applyFont="1" applyFill="1" applyBorder="1" applyAlignment="1">
      <alignment horizontal="center"/>
    </xf>
    <xf numFmtId="164" fontId="30" fillId="0" borderId="0" xfId="19" applyNumberFormat="1" applyFont="1" applyFill="1" applyBorder="1" applyAlignment="1">
      <alignment horizontal="center"/>
    </xf>
    <xf numFmtId="164" fontId="9" fillId="0" borderId="0" xfId="22" applyNumberFormat="1" applyFont="1" applyFill="1" applyBorder="1" applyAlignment="1">
      <alignment horizontal="center"/>
    </xf>
    <xf numFmtId="164" fontId="29" fillId="0" borderId="0" xfId="22" applyNumberFormat="1" applyFont="1" applyFill="1" applyBorder="1" applyAlignment="1">
      <alignment horizontal="center"/>
    </xf>
    <xf numFmtId="9" fontId="29" fillId="0" borderId="0" xfId="22" applyFont="1" applyFill="1" applyBorder="1" applyAlignment="1">
      <alignment horizontal="center"/>
    </xf>
    <xf numFmtId="0" fontId="29" fillId="0" borderId="0" xfId="19" applyFont="1" applyFill="1" applyBorder="1" applyAlignment="1">
      <alignment horizontal="center"/>
    </xf>
    <xf numFmtId="0" fontId="9" fillId="4" borderId="0" xfId="19" applyFont="1" applyFill="1" applyBorder="1"/>
    <xf numFmtId="0" fontId="9" fillId="4" borderId="0" xfId="19" applyFont="1" applyFill="1" applyBorder="1" applyAlignment="1">
      <alignment horizontal="center"/>
    </xf>
    <xf numFmtId="0" fontId="29" fillId="4" borderId="0" xfId="19" applyFont="1" applyFill="1" applyBorder="1" applyAlignment="1">
      <alignment horizontal="center"/>
    </xf>
    <xf numFmtId="0" fontId="30" fillId="4" borderId="0" xfId="19" applyFont="1" applyFill="1" applyBorder="1" applyAlignment="1">
      <alignment horizontal="center"/>
    </xf>
    <xf numFmtId="0" fontId="9" fillId="4" borderId="0" xfId="19" applyFont="1" applyFill="1" applyBorder="1" applyAlignment="1">
      <alignment horizontal="left"/>
    </xf>
    <xf numFmtId="0" fontId="9" fillId="2" borderId="0" xfId="23" applyFont="1" applyFill="1" applyBorder="1"/>
    <xf numFmtId="0" fontId="32" fillId="5" borderId="0" xfId="20" applyFont="1" applyFill="1" applyBorder="1" applyAlignment="1">
      <alignment vertical="top" wrapText="1"/>
    </xf>
    <xf numFmtId="0" fontId="33" fillId="0" borderId="0" xfId="24" applyNumberFormat="1" applyFont="1" applyFill="1" applyBorder="1" applyAlignment="1" applyProtection="1">
      <alignment horizontal="left" vertical="center"/>
    </xf>
    <xf numFmtId="49" fontId="33" fillId="0" borderId="0" xfId="24" applyNumberFormat="1" applyFont="1" applyFill="1" applyBorder="1" applyAlignment="1" applyProtection="1">
      <alignment horizontal="left" vertical="center"/>
    </xf>
    <xf numFmtId="0" fontId="34" fillId="0" borderId="0" xfId="18" applyFont="1" applyFill="1" applyBorder="1"/>
    <xf numFmtId="1" fontId="30" fillId="0" borderId="0" xfId="19" applyNumberFormat="1" applyFont="1" applyFill="1" applyBorder="1" applyAlignment="1">
      <alignment horizontal="center"/>
    </xf>
    <xf numFmtId="0" fontId="30" fillId="0" borderId="0" xfId="19" applyFont="1" applyFill="1" applyBorder="1"/>
    <xf numFmtId="2" fontId="29" fillId="0" borderId="0" xfId="19" applyNumberFormat="1" applyFont="1" applyFill="1" applyBorder="1" applyAlignment="1">
      <alignment horizontal="center"/>
    </xf>
    <xf numFmtId="0" fontId="9" fillId="0" borderId="0" xfId="3" applyFont="1" applyFill="1"/>
    <xf numFmtId="0" fontId="17" fillId="0" borderId="0" xfId="25" applyFont="1" applyFill="1"/>
    <xf numFmtId="0" fontId="2" fillId="0" borderId="0" xfId="15" applyFont="1" applyFill="1"/>
    <xf numFmtId="0" fontId="5" fillId="0" borderId="1" xfId="2" applyFont="1" applyFill="1" applyBorder="1" applyAlignment="1">
      <alignment horizontal="left"/>
    </xf>
    <xf numFmtId="0" fontId="37" fillId="0" borderId="0" xfId="15" applyFont="1" applyFill="1"/>
    <xf numFmtId="0" fontId="17" fillId="0" borderId="0" xfId="25" applyFont="1"/>
    <xf numFmtId="0" fontId="2" fillId="0" borderId="0" xfId="15" applyFont="1"/>
    <xf numFmtId="0" fontId="2" fillId="0" borderId="0" xfId="15" applyFont="1" applyAlignment="1">
      <alignment wrapText="1"/>
    </xf>
    <xf numFmtId="0" fontId="2" fillId="0" borderId="0" xfId="15" applyFont="1" applyAlignment="1">
      <alignment horizontal="left"/>
    </xf>
    <xf numFmtId="0" fontId="2" fillId="0" borderId="0" xfId="26" applyFont="1" applyAlignment="1">
      <alignment horizontal="left"/>
    </xf>
    <xf numFmtId="0" fontId="38" fillId="0" borderId="0" xfId="14" applyFont="1" applyFill="1"/>
    <xf numFmtId="49" fontId="39" fillId="0" borderId="0" xfId="14" applyNumberFormat="1" applyFont="1" applyFill="1" applyBorder="1" applyAlignment="1">
      <alignment horizontal="center" vertical="center"/>
    </xf>
    <xf numFmtId="0" fontId="40" fillId="0" borderId="0" xfId="14" applyFont="1" applyFill="1"/>
    <xf numFmtId="2" fontId="40" fillId="0" borderId="0" xfId="14" applyNumberFormat="1" applyFont="1" applyFill="1"/>
    <xf numFmtId="0" fontId="41" fillId="0" borderId="0" xfId="14" applyFont="1" applyFill="1" applyAlignment="1">
      <alignment horizontal="center"/>
    </xf>
    <xf numFmtId="49" fontId="41" fillId="0" borderId="0" xfId="14" applyNumberFormat="1" applyFont="1" applyFill="1" applyAlignment="1">
      <alignment horizontal="center"/>
    </xf>
    <xf numFmtId="0" fontId="41" fillId="0" borderId="0" xfId="14" applyFont="1" applyFill="1"/>
    <xf numFmtId="2" fontId="41" fillId="0" borderId="0" xfId="14" applyNumberFormat="1" applyFont="1" applyFill="1"/>
    <xf numFmtId="1" fontId="41" fillId="0" borderId="0" xfId="14" applyNumberFormat="1" applyFont="1" applyFill="1"/>
    <xf numFmtId="0" fontId="38" fillId="0" borderId="0" xfId="14" applyFont="1" applyFill="1" applyAlignment="1">
      <alignment horizontal="center"/>
    </xf>
    <xf numFmtId="49" fontId="38" fillId="0" borderId="0" xfId="14" applyNumberFormat="1" applyFont="1" applyFill="1" applyAlignment="1">
      <alignment horizontal="center"/>
    </xf>
    <xf numFmtId="2" fontId="38" fillId="0" borderId="0" xfId="14" applyNumberFormat="1" applyFont="1" applyFill="1"/>
    <xf numFmtId="0" fontId="23" fillId="0" borderId="0" xfId="14" applyFont="1" applyFill="1" applyBorder="1"/>
    <xf numFmtId="1" fontId="23" fillId="0" borderId="0" xfId="14" applyNumberFormat="1" applyFont="1" applyFill="1" applyBorder="1" applyAlignment="1">
      <alignment horizontal="center" vertical="center"/>
    </xf>
    <xf numFmtId="49" fontId="23" fillId="0" borderId="0" xfId="14" applyNumberFormat="1" applyFont="1" applyFill="1" applyBorder="1" applyAlignment="1">
      <alignment horizontal="center" vertical="center"/>
    </xf>
    <xf numFmtId="166" fontId="23" fillId="0" borderId="0" xfId="14" applyNumberFormat="1" applyFont="1" applyFill="1" applyBorder="1" applyAlignment="1">
      <alignment horizontal="center"/>
    </xf>
    <xf numFmtId="0" fontId="41" fillId="0" borderId="0" xfId="22" applyNumberFormat="1" applyFont="1" applyFill="1" applyBorder="1" applyAlignment="1">
      <alignment horizontal="center"/>
    </xf>
    <xf numFmtId="164" fontId="41" fillId="0" borderId="0" xfId="22" applyNumberFormat="1" applyFont="1" applyFill="1" applyBorder="1" applyAlignment="1">
      <alignment horizontal="center"/>
    </xf>
    <xf numFmtId="9" fontId="23" fillId="0" borderId="0" xfId="22" applyFont="1" applyFill="1" applyBorder="1" applyAlignment="1">
      <alignment horizontal="center"/>
    </xf>
    <xf numFmtId="0" fontId="41" fillId="0" borderId="0" xfId="14" applyNumberFormat="1" applyFont="1" applyFill="1"/>
    <xf numFmtId="3" fontId="40" fillId="0" borderId="0" xfId="14" applyNumberFormat="1" applyFont="1" applyFill="1" applyAlignment="1">
      <alignment horizontal="center"/>
    </xf>
    <xf numFmtId="1" fontId="40" fillId="0" borderId="0" xfId="14" applyNumberFormat="1" applyFont="1" applyFill="1" applyAlignment="1">
      <alignment horizontal="center"/>
    </xf>
    <xf numFmtId="0" fontId="9" fillId="0" borderId="0" xfId="27" applyFont="1" applyAlignment="1">
      <alignment vertical="top" wrapText="1" shrinkToFit="1"/>
    </xf>
    <xf numFmtId="165" fontId="40" fillId="0" borderId="0" xfId="14" applyNumberFormat="1" applyFont="1" applyFill="1" applyAlignment="1">
      <alignment horizontal="center"/>
    </xf>
    <xf numFmtId="0" fontId="41" fillId="0" borderId="0" xfId="14" applyFont="1" applyFill="1" applyBorder="1" applyAlignment="1">
      <alignment horizontal="center"/>
    </xf>
    <xf numFmtId="0" fontId="41" fillId="0" borderId="0" xfId="14" applyFont="1" applyFill="1" applyBorder="1"/>
    <xf numFmtId="2" fontId="41" fillId="0" borderId="0" xfId="14" applyNumberFormat="1" applyFont="1" applyFill="1" applyBorder="1"/>
    <xf numFmtId="1" fontId="41" fillId="0" borderId="0" xfId="14" applyNumberFormat="1" applyFont="1" applyFill="1" applyBorder="1"/>
    <xf numFmtId="0" fontId="38" fillId="0" borderId="0" xfId="14" applyFont="1" applyFill="1" applyBorder="1" applyAlignment="1">
      <alignment horizontal="center"/>
    </xf>
    <xf numFmtId="0" fontId="38" fillId="0" borderId="0" xfId="14" applyFont="1" applyFill="1" applyBorder="1"/>
    <xf numFmtId="2" fontId="38" fillId="0" borderId="0" xfId="14" applyNumberFormat="1" applyFont="1" applyFill="1" applyBorder="1"/>
    <xf numFmtId="0" fontId="9" fillId="0" borderId="0" xfId="18" applyFont="1" applyAlignment="1">
      <alignment horizontal="center" vertical="center"/>
    </xf>
    <xf numFmtId="49" fontId="42" fillId="0" borderId="0" xfId="14" applyNumberFormat="1" applyFont="1" applyFill="1" applyBorder="1" applyAlignment="1">
      <alignment horizontal="center" vertical="center" wrapText="1"/>
    </xf>
    <xf numFmtId="49" fontId="42" fillId="0" borderId="0" xfId="14" applyNumberFormat="1" applyFont="1" applyFill="1" applyBorder="1" applyAlignment="1">
      <alignment horizontal="center" vertical="center"/>
    </xf>
    <xf numFmtId="0" fontId="42" fillId="0" borderId="0" xfId="14" applyFont="1" applyFill="1"/>
    <xf numFmtId="9" fontId="40" fillId="0" borderId="0" xfId="22" applyFont="1" applyFill="1"/>
    <xf numFmtId="3" fontId="43" fillId="0" borderId="0" xfId="14" applyNumberFormat="1" applyFont="1" applyFill="1" applyBorder="1" applyAlignment="1">
      <alignment horizontal="center" vertical="center"/>
    </xf>
    <xf numFmtId="3" fontId="44" fillId="0" borderId="0" xfId="14" applyNumberFormat="1" applyFont="1" applyFill="1" applyBorder="1" applyAlignment="1">
      <alignment horizontal="center" vertical="center"/>
    </xf>
    <xf numFmtId="0" fontId="9" fillId="0" borderId="0" xfId="28" applyFont="1" applyAlignment="1">
      <alignment horizontal="center" vertical="center"/>
    </xf>
    <xf numFmtId="0" fontId="39" fillId="0" borderId="0" xfId="29" applyFont="1"/>
    <xf numFmtId="0" fontId="23" fillId="0" borderId="0" xfId="29" applyFont="1"/>
    <xf numFmtId="0" fontId="23" fillId="0" borderId="0" xfId="29" applyFont="1" applyAlignment="1">
      <alignment horizontal="center"/>
    </xf>
    <xf numFmtId="0" fontId="39" fillId="0" borderId="0" xfId="29" applyFont="1" applyFill="1"/>
    <xf numFmtId="0" fontId="39" fillId="0" borderId="0" xfId="29" applyFont="1" applyFill="1" applyBorder="1"/>
    <xf numFmtId="0" fontId="45" fillId="0" borderId="0" xfId="29" applyFont="1"/>
    <xf numFmtId="0" fontId="46" fillId="0" borderId="0" xfId="29" applyFont="1" applyBorder="1"/>
    <xf numFmtId="0" fontId="46" fillId="0" borderId="0" xfId="29" applyFont="1" applyBorder="1" applyAlignment="1">
      <alignment horizontal="center"/>
    </xf>
    <xf numFmtId="0" fontId="45" fillId="0" borderId="0" xfId="29" applyFont="1" applyFill="1"/>
    <xf numFmtId="0" fontId="45" fillId="0" borderId="0" xfId="29" applyFont="1" applyFill="1" applyBorder="1"/>
    <xf numFmtId="0" fontId="47" fillId="0" borderId="0" xfId="29" applyFont="1"/>
    <xf numFmtId="0" fontId="9" fillId="0" borderId="0" xfId="29" applyFont="1" applyBorder="1" applyAlignment="1">
      <alignment horizontal="center"/>
    </xf>
    <xf numFmtId="1" fontId="23" fillId="0" borderId="0" xfId="29" applyNumberFormat="1" applyFont="1" applyFill="1" applyBorder="1" applyAlignment="1">
      <alignment horizontal="center" vertical="center"/>
    </xf>
    <xf numFmtId="49" fontId="23" fillId="0" borderId="0" xfId="29" applyNumberFormat="1" applyFont="1" applyFill="1" applyBorder="1" applyAlignment="1">
      <alignment horizontal="center" vertical="center"/>
    </xf>
    <xf numFmtId="0" fontId="23" fillId="0" borderId="0" xfId="29" applyFont="1" applyBorder="1"/>
    <xf numFmtId="0" fontId="47" fillId="0" borderId="0" xfId="29" applyFont="1" applyAlignment="1"/>
    <xf numFmtId="0" fontId="48" fillId="0" borderId="0" xfId="29" applyFont="1" applyAlignment="1">
      <alignment horizontal="center"/>
    </xf>
    <xf numFmtId="0" fontId="47" fillId="0" borderId="0" xfId="29" applyFont="1" applyFill="1" applyAlignment="1"/>
    <xf numFmtId="0" fontId="47" fillId="0" borderId="0" xfId="29" applyFont="1" applyFill="1" applyBorder="1" applyAlignment="1"/>
    <xf numFmtId="0" fontId="48" fillId="0" borderId="0" xfId="29" applyFont="1" applyFill="1" applyBorder="1" applyAlignment="1">
      <alignment horizontal="center"/>
    </xf>
    <xf numFmtId="0" fontId="47" fillId="0" borderId="0" xfId="29" applyFont="1" applyFill="1" applyBorder="1"/>
    <xf numFmtId="0" fontId="9" fillId="0" borderId="0" xfId="29" applyFont="1" applyBorder="1" applyAlignment="1">
      <alignment horizontal="left"/>
    </xf>
    <xf numFmtId="1" fontId="23" fillId="0" borderId="0" xfId="22" applyNumberFormat="1" applyFont="1" applyBorder="1" applyAlignment="1">
      <alignment horizontal="center"/>
    </xf>
    <xf numFmtId="1" fontId="9" fillId="0" borderId="0" xfId="22" applyNumberFormat="1" applyFont="1" applyBorder="1" applyAlignment="1">
      <alignment horizontal="center"/>
    </xf>
    <xf numFmtId="0" fontId="35" fillId="0" borderId="0" xfId="29" applyFont="1" applyAlignment="1"/>
    <xf numFmtId="0" fontId="20" fillId="0" borderId="0" xfId="29"/>
    <xf numFmtId="0" fontId="20" fillId="0" borderId="0" xfId="29" applyFill="1"/>
    <xf numFmtId="0" fontId="20" fillId="0" borderId="0" xfId="29" applyFill="1" applyBorder="1"/>
    <xf numFmtId="0" fontId="23" fillId="0" borderId="0" xfId="29" applyFont="1" applyBorder="1" applyAlignment="1"/>
    <xf numFmtId="0" fontId="23" fillId="0" borderId="0" xfId="29" applyFont="1" applyBorder="1" applyAlignment="1">
      <alignment horizontal="center"/>
    </xf>
    <xf numFmtId="0" fontId="23" fillId="0" borderId="0" xfId="29" applyFont="1" applyAlignment="1"/>
    <xf numFmtId="9" fontId="23" fillId="0" borderId="0" xfId="22" applyNumberFormat="1" applyFont="1" applyBorder="1" applyAlignment="1">
      <alignment horizontal="center"/>
    </xf>
    <xf numFmtId="0" fontId="32" fillId="0" borderId="0" xfId="29" applyFont="1"/>
    <xf numFmtId="0" fontId="2" fillId="0" borderId="0" xfId="15" applyFont="1" applyFill="1" applyAlignment="1">
      <alignment wrapText="1"/>
    </xf>
    <xf numFmtId="0" fontId="2" fillId="0" borderId="0" xfId="15" applyFont="1" applyFill="1" applyAlignment="1">
      <alignment horizontal="left"/>
    </xf>
    <xf numFmtId="0" fontId="2" fillId="0" borderId="0" xfId="26" applyFont="1" applyFill="1" applyAlignment="1">
      <alignment horizontal="left"/>
    </xf>
    <xf numFmtId="0" fontId="9" fillId="0" borderId="0" xfId="4" applyFont="1" applyFill="1"/>
    <xf numFmtId="49" fontId="50" fillId="0" borderId="0" xfId="31" applyNumberFormat="1" applyFont="1" applyFill="1" applyBorder="1"/>
    <xf numFmtId="49" fontId="23" fillId="0" borderId="0" xfId="31" applyNumberFormat="1" applyFont="1" applyFill="1" applyBorder="1" applyAlignment="1">
      <alignment horizontal="left"/>
    </xf>
    <xf numFmtId="0" fontId="50" fillId="0" borderId="0" xfId="31" applyFont="1" applyFill="1" applyBorder="1"/>
    <xf numFmtId="0" fontId="9" fillId="0" borderId="0" xfId="31" applyFont="1" applyFill="1" applyBorder="1" applyAlignment="1">
      <alignment horizontal="left" vertical="top" wrapText="1"/>
    </xf>
    <xf numFmtId="9" fontId="51" fillId="0" borderId="0" xfId="22" applyFont="1" applyFill="1" applyBorder="1" applyAlignment="1">
      <alignment horizontal="center"/>
    </xf>
    <xf numFmtId="49" fontId="23" fillId="0" borderId="0" xfId="28" applyNumberFormat="1" applyFont="1"/>
    <xf numFmtId="0" fontId="6" fillId="0" borderId="0" xfId="31" applyFont="1" applyFill="1"/>
    <xf numFmtId="0" fontId="23" fillId="0" borderId="0" xfId="31" applyFont="1" applyFill="1" applyBorder="1"/>
    <xf numFmtId="0" fontId="23" fillId="0" borderId="0" xfId="31" applyFont="1" applyFill="1" applyBorder="1" applyAlignment="1">
      <alignment horizontal="center"/>
    </xf>
    <xf numFmtId="0" fontId="23" fillId="0" borderId="0" xfId="31" applyFont="1" applyFill="1" applyBorder="1" applyAlignment="1">
      <alignment horizontal="left"/>
    </xf>
    <xf numFmtId="0" fontId="17" fillId="0" borderId="0" xfId="13" applyFont="1" applyFill="1" applyBorder="1"/>
    <xf numFmtId="0" fontId="2" fillId="0" borderId="0" xfId="15" applyFont="1" applyFill="1" applyBorder="1"/>
    <xf numFmtId="0" fontId="5" fillId="0" borderId="0" xfId="2" applyFont="1" applyFill="1" applyBorder="1" applyAlignment="1">
      <alignment horizontal="left"/>
    </xf>
    <xf numFmtId="0" fontId="2" fillId="0" borderId="0" xfId="15" applyFont="1" applyFill="1" applyBorder="1" applyAlignment="1">
      <alignment wrapText="1"/>
    </xf>
    <xf numFmtId="0" fontId="2" fillId="0" borderId="0" xfId="15" applyFont="1" applyFill="1" applyBorder="1" applyAlignment="1">
      <alignment horizontal="left"/>
    </xf>
    <xf numFmtId="0" fontId="2" fillId="0" borderId="0" xfId="15" applyFont="1" applyBorder="1"/>
    <xf numFmtId="0" fontId="2" fillId="0" borderId="0" xfId="15" applyFont="1" applyBorder="1" applyAlignment="1">
      <alignment wrapText="1"/>
    </xf>
    <xf numFmtId="0" fontId="2" fillId="0" borderId="0" xfId="17" applyFont="1" applyBorder="1" applyAlignment="1">
      <alignment horizontal="left"/>
    </xf>
    <xf numFmtId="0" fontId="2" fillId="0" borderId="0" xfId="15" applyFont="1" applyBorder="1" applyAlignment="1">
      <alignment horizontal="left"/>
    </xf>
    <xf numFmtId="49" fontId="33" fillId="0" borderId="0" xfId="31" applyNumberFormat="1" applyFont="1" applyFill="1" applyBorder="1" applyAlignment="1" applyProtection="1">
      <alignment horizontal="center" vertical="center"/>
    </xf>
    <xf numFmtId="49" fontId="33" fillId="0" borderId="0" xfId="31" applyNumberFormat="1" applyFont="1" applyFill="1" applyBorder="1" applyAlignment="1" applyProtection="1">
      <alignment horizontal="left" vertical="center"/>
    </xf>
    <xf numFmtId="165" fontId="33" fillId="0" borderId="0" xfId="31" applyNumberFormat="1" applyFont="1" applyFill="1" applyBorder="1" applyAlignment="1" applyProtection="1">
      <alignment horizontal="center" vertical="center"/>
    </xf>
    <xf numFmtId="165" fontId="33" fillId="0" borderId="0" xfId="14" applyNumberFormat="1" applyFont="1" applyFill="1" applyBorder="1" applyAlignment="1" applyProtection="1">
      <alignment horizontal="center" vertical="center" wrapText="1"/>
    </xf>
    <xf numFmtId="0" fontId="23" fillId="0" borderId="0" xfId="31" applyFont="1" applyBorder="1"/>
    <xf numFmtId="0" fontId="9" fillId="0" borderId="0" xfId="31" applyFont="1" applyBorder="1" applyAlignment="1">
      <alignment horizontal="center"/>
    </xf>
    <xf numFmtId="0" fontId="20" fillId="0" borderId="0" xfId="31" applyBorder="1"/>
    <xf numFmtId="49" fontId="9" fillId="0" borderId="0" xfId="31" applyNumberFormat="1" applyFont="1" applyFill="1" applyBorder="1" applyAlignment="1" applyProtection="1">
      <alignment horizontal="center" vertical="center"/>
    </xf>
    <xf numFmtId="49" fontId="9" fillId="0" borderId="0" xfId="31" applyNumberFormat="1" applyFont="1" applyFill="1" applyBorder="1" applyAlignment="1" applyProtection="1">
      <alignment horizontal="left" vertical="center"/>
    </xf>
    <xf numFmtId="165" fontId="9" fillId="0" borderId="0" xfId="31" applyNumberFormat="1" applyFont="1" applyFill="1" applyBorder="1" applyAlignment="1" applyProtection="1">
      <alignment horizontal="center" vertical="center"/>
    </xf>
    <xf numFmtId="165" fontId="9" fillId="0" borderId="0" xfId="14" applyNumberFormat="1" applyFont="1" applyFill="1" applyBorder="1" applyAlignment="1" applyProtection="1">
      <alignment horizontal="center" vertical="center" wrapText="1"/>
    </xf>
    <xf numFmtId="169" fontId="23" fillId="0" borderId="0" xfId="31" applyNumberFormat="1" applyFont="1" applyFill="1" applyBorder="1"/>
    <xf numFmtId="165" fontId="9" fillId="0" borderId="0" xfId="31" applyNumberFormat="1" applyFont="1" applyFill="1" applyBorder="1" applyAlignment="1">
      <alignment horizontal="center"/>
    </xf>
    <xf numFmtId="0" fontId="20" fillId="0" borderId="0" xfId="31" applyFill="1" applyBorder="1"/>
    <xf numFmtId="165" fontId="20" fillId="0" borderId="0" xfId="31" applyNumberFormat="1" applyFill="1" applyBorder="1"/>
    <xf numFmtId="9" fontId="9" fillId="0" borderId="0" xfId="22" applyFont="1" applyFill="1" applyBorder="1" applyAlignment="1">
      <alignment horizontal="center"/>
    </xf>
    <xf numFmtId="0" fontId="9" fillId="0" borderId="0" xfId="31" applyFont="1" applyFill="1" applyBorder="1"/>
    <xf numFmtId="49" fontId="52" fillId="0" borderId="0" xfId="31" applyNumberFormat="1" applyFont="1" applyFill="1" applyBorder="1" applyAlignment="1" applyProtection="1">
      <alignment horizontal="left" vertical="center"/>
    </xf>
    <xf numFmtId="165" fontId="52" fillId="0" borderId="0" xfId="31" applyNumberFormat="1" applyFont="1" applyFill="1" applyBorder="1" applyAlignment="1" applyProtection="1">
      <alignment horizontal="center" vertical="center"/>
    </xf>
    <xf numFmtId="0" fontId="52" fillId="0" borderId="0" xfId="31" applyNumberFormat="1" applyFont="1" applyFill="1" applyBorder="1" applyAlignment="1" applyProtection="1">
      <alignment horizontal="center" vertical="center"/>
    </xf>
    <xf numFmtId="165" fontId="20" fillId="0" borderId="0" xfId="31" applyNumberFormat="1" applyFill="1" applyBorder="1" applyAlignment="1"/>
    <xf numFmtId="0" fontId="20" fillId="0" borderId="0" xfId="31" applyFill="1" applyBorder="1" applyAlignment="1">
      <alignment horizontal="center"/>
    </xf>
    <xf numFmtId="0" fontId="20" fillId="0" borderId="0" xfId="31" applyFill="1" applyBorder="1" applyAlignment="1"/>
    <xf numFmtId="0" fontId="9" fillId="0" borderId="0" xfId="31" applyFont="1" applyBorder="1"/>
    <xf numFmtId="165" fontId="23" fillId="0" borderId="0" xfId="31" applyNumberFormat="1" applyFont="1" applyFill="1" applyBorder="1" applyAlignment="1">
      <alignment horizontal="center"/>
    </xf>
    <xf numFmtId="0" fontId="53" fillId="0" borderId="0" xfId="31" applyFont="1" applyFill="1" applyBorder="1" applyAlignment="1"/>
    <xf numFmtId="0" fontId="17" fillId="2" borderId="0" xfId="0" applyFont="1" applyFill="1"/>
    <xf numFmtId="0" fontId="0" fillId="2" borderId="0" xfId="0" applyFill="1"/>
    <xf numFmtId="0" fontId="48" fillId="2" borderId="0" xfId="0" applyFont="1" applyFill="1" applyBorder="1"/>
    <xf numFmtId="0" fontId="6" fillId="2" borderId="0" xfId="0" applyFont="1" applyFill="1"/>
    <xf numFmtId="0" fontId="15" fillId="2" borderId="0" xfId="0" applyFont="1" applyFill="1"/>
    <xf numFmtId="0" fontId="9" fillId="2" borderId="0" xfId="0" applyFont="1" applyFill="1"/>
    <xf numFmtId="9" fontId="9" fillId="2" borderId="0" xfId="0" applyNumberFormat="1" applyFont="1" applyFill="1" applyBorder="1" applyAlignment="1">
      <alignment horizontal="center" vertical="center" wrapText="1" readingOrder="1"/>
    </xf>
    <xf numFmtId="9" fontId="9" fillId="2" borderId="0" xfId="1" applyFont="1" applyFill="1" applyBorder="1"/>
    <xf numFmtId="9" fontId="9" fillId="2" borderId="0" xfId="1" applyFont="1" applyFill="1" applyBorder="1" applyAlignment="1">
      <alignment horizontal="right" vertical="center" wrapText="1" readingOrder="1"/>
    </xf>
    <xf numFmtId="0" fontId="13" fillId="2" borderId="0" xfId="32" applyFont="1" applyFill="1"/>
    <xf numFmtId="0" fontId="9" fillId="2" borderId="0" xfId="32" applyFont="1" applyFill="1"/>
    <xf numFmtId="14" fontId="2" fillId="2" borderId="0" xfId="0" applyNumberFormat="1" applyFont="1" applyFill="1" applyBorder="1"/>
    <xf numFmtId="167" fontId="13" fillId="2" borderId="0" xfId="32" applyNumberFormat="1" applyFont="1" applyFill="1" applyBorder="1"/>
    <xf numFmtId="168" fontId="13" fillId="2" borderId="0" xfId="32" applyNumberFormat="1" applyFont="1" applyFill="1"/>
    <xf numFmtId="168" fontId="0" fillId="2" borderId="0" xfId="0" applyNumberFormat="1" applyFill="1"/>
    <xf numFmtId="168" fontId="13" fillId="2" borderId="0" xfId="32" applyNumberFormat="1" applyFill="1"/>
    <xf numFmtId="0" fontId="13" fillId="0" borderId="0" xfId="33"/>
    <xf numFmtId="9" fontId="0" fillId="0" borderId="0" xfId="34" applyFont="1" applyProtection="1"/>
    <xf numFmtId="9" fontId="13" fillId="0" borderId="0" xfId="1" applyFont="1"/>
    <xf numFmtId="10" fontId="13" fillId="0" borderId="0" xfId="1" applyNumberFormat="1" applyFont="1"/>
    <xf numFmtId="10" fontId="13" fillId="0" borderId="0" xfId="33" applyNumberFormat="1"/>
    <xf numFmtId="9" fontId="13" fillId="0" borderId="0" xfId="33" applyNumberFormat="1"/>
    <xf numFmtId="14" fontId="2" fillId="2" borderId="0" xfId="0" applyNumberFormat="1" applyFont="1" applyFill="1"/>
    <xf numFmtId="166" fontId="0" fillId="2" borderId="0" xfId="0" applyNumberFormat="1" applyFill="1"/>
    <xf numFmtId="0" fontId="36" fillId="2" borderId="0" xfId="0" applyFont="1" applyFill="1"/>
    <xf numFmtId="9" fontId="0" fillId="2" borderId="0" xfId="0" applyNumberFormat="1" applyFill="1"/>
    <xf numFmtId="0" fontId="14" fillId="2" borderId="0" xfId="0" applyFont="1" applyFill="1"/>
    <xf numFmtId="0" fontId="13" fillId="2" borderId="0" xfId="35" applyFill="1"/>
    <xf numFmtId="0" fontId="54" fillId="2" borderId="0" xfId="35" applyFont="1" applyFill="1"/>
    <xf numFmtId="0" fontId="13" fillId="2" borderId="0" xfId="35" applyFill="1" applyBorder="1"/>
    <xf numFmtId="0" fontId="54" fillId="2" borderId="0" xfId="35" applyFont="1" applyFill="1" applyBorder="1"/>
    <xf numFmtId="0" fontId="9" fillId="2" borderId="0" xfId="35" applyFont="1" applyFill="1"/>
    <xf numFmtId="171" fontId="0" fillId="0" borderId="0" xfId="0" applyNumberFormat="1"/>
    <xf numFmtId="49" fontId="9" fillId="2" borderId="0" xfId="35" applyNumberFormat="1" applyFont="1" applyFill="1" applyAlignment="1">
      <alignment vertical="center"/>
    </xf>
    <xf numFmtId="43" fontId="2" fillId="2" borderId="0" xfId="36" applyFont="1" applyFill="1" applyBorder="1">
      <protection locked="0"/>
    </xf>
    <xf numFmtId="170" fontId="13" fillId="2" borderId="0" xfId="35" applyNumberFormat="1" applyFill="1"/>
    <xf numFmtId="0" fontId="9" fillId="2" borderId="0" xfId="35" applyFont="1" applyFill="1" applyBorder="1"/>
    <xf numFmtId="170" fontId="15" fillId="2" borderId="0" xfId="36" applyNumberFormat="1" applyFont="1" applyFill="1" applyBorder="1" applyAlignment="1">
      <alignment horizontal="right" vertical="center"/>
      <protection locked="0"/>
    </xf>
    <xf numFmtId="0" fontId="2" fillId="2" borderId="0" xfId="35" applyFont="1" applyFill="1" applyBorder="1"/>
    <xf numFmtId="10" fontId="2" fillId="2" borderId="0" xfId="37" applyNumberFormat="1" applyFont="1" applyFill="1" applyBorder="1"/>
    <xf numFmtId="170" fontId="2" fillId="2" borderId="0" xfId="36" applyNumberFormat="1" applyFont="1" applyFill="1" applyBorder="1" applyAlignment="1">
      <alignment horizontal="right" vertical="center"/>
      <protection locked="0"/>
    </xf>
    <xf numFmtId="0" fontId="55" fillId="2" borderId="0" xfId="35" applyFont="1" applyFill="1"/>
    <xf numFmtId="170" fontId="55" fillId="2" borderId="0" xfId="35" applyNumberFormat="1" applyFont="1" applyFill="1"/>
    <xf numFmtId="3" fontId="56" fillId="0" borderId="0" xfId="0" applyNumberFormat="1" applyFont="1"/>
    <xf numFmtId="43" fontId="1" fillId="2" borderId="0" xfId="36" applyFont="1" applyFill="1" applyBorder="1">
      <protection locked="0"/>
    </xf>
    <xf numFmtId="10" fontId="1" fillId="2" borderId="0" xfId="37" applyNumberFormat="1" applyFont="1" applyFill="1"/>
    <xf numFmtId="10" fontId="55" fillId="2" borderId="0" xfId="1" applyNumberFormat="1" applyFont="1" applyFill="1"/>
    <xf numFmtId="4" fontId="55" fillId="2" borderId="0" xfId="35" applyNumberFormat="1" applyFont="1" applyFill="1"/>
    <xf numFmtId="4" fontId="13" fillId="2" borderId="0" xfId="35" applyNumberFormat="1" applyFill="1"/>
    <xf numFmtId="9" fontId="55" fillId="2" borderId="0" xfId="1" applyFont="1" applyFill="1"/>
    <xf numFmtId="9" fontId="13" fillId="2" borderId="0" xfId="1" applyFont="1" applyFill="1"/>
    <xf numFmtId="43" fontId="0" fillId="2" borderId="0" xfId="36" applyFont="1" applyFill="1" applyBorder="1">
      <protection locked="0"/>
    </xf>
    <xf numFmtId="0" fontId="13" fillId="0" borderId="0" xfId="35"/>
    <xf numFmtId="0" fontId="13" fillId="0" borderId="0" xfId="35" applyAlignment="1">
      <alignment horizontal="right"/>
    </xf>
    <xf numFmtId="0" fontId="13" fillId="2" borderId="0" xfId="32" applyFont="1" applyFill="1" applyAlignment="1">
      <alignment horizontal="right"/>
    </xf>
    <xf numFmtId="0" fontId="54" fillId="0" borderId="0" xfId="35" applyFont="1" applyAlignment="1">
      <alignment horizontal="right"/>
    </xf>
    <xf numFmtId="0" fontId="54" fillId="0" borderId="0" xfId="35" applyFont="1"/>
    <xf numFmtId="0" fontId="57" fillId="0" borderId="0" xfId="35" applyFont="1" applyAlignment="1">
      <alignment horizontal="right"/>
    </xf>
    <xf numFmtId="0" fontId="57" fillId="0" borderId="0" xfId="35" applyFont="1"/>
    <xf numFmtId="3" fontId="57" fillId="0" borderId="0" xfId="35" applyNumberFormat="1" applyFont="1" applyAlignment="1">
      <alignment horizontal="right"/>
    </xf>
    <xf numFmtId="3" fontId="57" fillId="0" borderId="0" xfId="35" applyNumberFormat="1" applyFont="1"/>
    <xf numFmtId="0" fontId="57" fillId="2" borderId="0" xfId="35" applyFont="1" applyFill="1" applyAlignment="1">
      <alignment horizontal="right"/>
    </xf>
    <xf numFmtId="0" fontId="9" fillId="0" borderId="0" xfId="35" applyFont="1"/>
    <xf numFmtId="0" fontId="9" fillId="0" borderId="0" xfId="35" applyFont="1" applyAlignment="1">
      <alignment horizontal="right"/>
    </xf>
    <xf numFmtId="0" fontId="58" fillId="0" borderId="0" xfId="35" applyFont="1" applyAlignment="1">
      <alignment horizontal="right"/>
    </xf>
    <xf numFmtId="0" fontId="2" fillId="0" borderId="0" xfId="35" applyFont="1" applyAlignment="1">
      <alignment horizontal="right"/>
    </xf>
    <xf numFmtId="2" fontId="54" fillId="0" borderId="0" xfId="35" applyNumberFormat="1" applyFont="1"/>
    <xf numFmtId="0" fontId="13" fillId="2" borderId="0" xfId="35" applyFill="1" applyAlignment="1">
      <alignment horizontal="right"/>
    </xf>
    <xf numFmtId="2" fontId="13" fillId="0" borderId="0" xfId="35" applyNumberFormat="1"/>
    <xf numFmtId="0" fontId="5" fillId="0" borderId="1" xfId="2" applyFont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13" fillId="0" borderId="0" xfId="35" applyAlignment="1">
      <alignment horizontal="left"/>
    </xf>
    <xf numFmtId="0" fontId="5" fillId="0" borderId="0" xfId="10" applyFont="1"/>
    <xf numFmtId="0" fontId="5" fillId="0" borderId="1" xfId="2" applyFont="1" applyBorder="1" applyAlignment="1">
      <alignment horizontal="left"/>
    </xf>
    <xf numFmtId="14" fontId="2" fillId="0" borderId="0" xfId="33" applyNumberFormat="1" applyFont="1" applyFill="1"/>
    <xf numFmtId="0" fontId="9" fillId="0" borderId="0" xfId="33" applyFont="1"/>
    <xf numFmtId="17" fontId="9" fillId="0" borderId="0" xfId="33" applyNumberFormat="1" applyFont="1" applyFill="1"/>
    <xf numFmtId="17" fontId="9" fillId="0" borderId="0" xfId="33" applyNumberFormat="1" applyFont="1"/>
    <xf numFmtId="0" fontId="23" fillId="0" borderId="0" xfId="33" applyFont="1" applyFill="1"/>
    <xf numFmtId="9" fontId="2" fillId="0" borderId="0" xfId="1" applyFont="1" applyProtection="1"/>
    <xf numFmtId="9" fontId="2" fillId="0" borderId="0" xfId="34" applyFont="1" applyProtection="1"/>
    <xf numFmtId="9" fontId="9" fillId="0" borderId="0" xfId="1" applyFont="1"/>
    <xf numFmtId="0" fontId="2" fillId="0" borderId="0" xfId="0" applyFont="1" applyFill="1"/>
    <xf numFmtId="9" fontId="23" fillId="0" borderId="0" xfId="34" applyFont="1" applyProtection="1"/>
    <xf numFmtId="9" fontId="23" fillId="0" borderId="0" xfId="1" applyFont="1" applyProtection="1"/>
    <xf numFmtId="9" fontId="23" fillId="0" borderId="0" xfId="1" applyNumberFormat="1" applyFont="1" applyProtection="1"/>
    <xf numFmtId="49" fontId="9" fillId="0" borderId="0" xfId="33" applyNumberFormat="1" applyFont="1"/>
    <xf numFmtId="9" fontId="9" fillId="0" borderId="0" xfId="1" applyNumberFormat="1" applyFont="1"/>
    <xf numFmtId="165" fontId="2" fillId="0" borderId="0" xfId="0" applyNumberFormat="1" applyFont="1" applyFill="1" applyBorder="1"/>
    <xf numFmtId="3" fontId="2" fillId="0" borderId="0" xfId="0" applyNumberFormat="1" applyFont="1" applyFill="1" applyBorder="1"/>
    <xf numFmtId="166" fontId="13" fillId="2" borderId="0" xfId="32" applyNumberFormat="1" applyFont="1" applyFill="1"/>
    <xf numFmtId="165" fontId="13" fillId="2" borderId="0" xfId="32" applyNumberFormat="1" applyFont="1" applyFill="1"/>
    <xf numFmtId="0" fontId="23" fillId="0" borderId="0" xfId="33" applyFont="1"/>
    <xf numFmtId="10" fontId="9" fillId="0" borderId="0" xfId="1" applyNumberFormat="1" applyFont="1"/>
    <xf numFmtId="166" fontId="2" fillId="2" borderId="0" xfId="0" applyNumberFormat="1" applyFont="1" applyFill="1"/>
    <xf numFmtId="0" fontId="9" fillId="0" borderId="0" xfId="8" applyFont="1"/>
    <xf numFmtId="168" fontId="9" fillId="0" borderId="0" xfId="8" applyNumberFormat="1" applyFont="1"/>
    <xf numFmtId="0" fontId="9" fillId="0" borderId="0" xfId="8" applyFont="1" applyFill="1"/>
    <xf numFmtId="0" fontId="9" fillId="0" borderId="0" xfId="8" applyFont="1" applyFill="1" applyBorder="1" applyAlignment="1"/>
    <xf numFmtId="165" fontId="9" fillId="0" borderId="0" xfId="8" applyNumberFormat="1" applyFont="1" applyFill="1" applyBorder="1" applyAlignment="1"/>
    <xf numFmtId="166" fontId="9" fillId="0" borderId="0" xfId="8" applyNumberFormat="1" applyFont="1" applyFill="1" applyBorder="1" applyAlignment="1"/>
    <xf numFmtId="9" fontId="9" fillId="0" borderId="0" xfId="9" applyFont="1" applyFill="1" applyBorder="1" applyAlignment="1"/>
    <xf numFmtId="0" fontId="9" fillId="0" borderId="0" xfId="8" applyFont="1" applyFill="1" applyBorder="1" applyAlignment="1">
      <alignment horizontal="left" vertical="center"/>
    </xf>
    <xf numFmtId="0" fontId="14" fillId="0" borderId="0" xfId="0" applyFont="1" applyAlignment="1"/>
    <xf numFmtId="0" fontId="9" fillId="0" borderId="0" xfId="8" applyFont="1" applyFill="1" applyBorder="1" applyAlignment="1">
      <alignment horizontal="left" vertical="center" wrapText="1"/>
    </xf>
    <xf numFmtId="172" fontId="9" fillId="2" borderId="0" xfId="36" applyNumberFormat="1" applyFont="1" applyFill="1" applyBorder="1" applyAlignment="1">
      <alignment horizontal="right" vertical="center"/>
      <protection locked="0"/>
    </xf>
    <xf numFmtId="173" fontId="9" fillId="2" borderId="0" xfId="36" applyNumberFormat="1" applyFont="1" applyFill="1" applyBorder="1" applyAlignment="1">
      <alignment horizontal="right" vertical="center"/>
      <protection locked="0"/>
    </xf>
    <xf numFmtId="9" fontId="2" fillId="0" borderId="0" xfId="1" applyNumberFormat="1" applyFont="1" applyProtection="1"/>
    <xf numFmtId="9" fontId="9" fillId="0" borderId="0" xfId="1" applyNumberFormat="1" applyFont="1" applyAlignment="1">
      <alignment horizontal="right"/>
    </xf>
    <xf numFmtId="166" fontId="9" fillId="0" borderId="0" xfId="35" applyNumberFormat="1" applyFont="1" applyAlignment="1">
      <alignment horizontal="right"/>
    </xf>
    <xf numFmtId="174" fontId="0" fillId="2" borderId="0" xfId="0" applyNumberFormat="1" applyFill="1"/>
    <xf numFmtId="0" fontId="59" fillId="2" borderId="0" xfId="0" applyFont="1" applyFill="1" applyBorder="1"/>
    <xf numFmtId="4" fontId="60" fillId="3" borderId="0" xfId="0" applyNumberFormat="1" applyFont="1" applyFill="1" applyBorder="1" applyAlignment="1">
      <alignment horizontal="right" vertical="top"/>
    </xf>
    <xf numFmtId="172" fontId="0" fillId="2" borderId="0" xfId="0" applyNumberFormat="1" applyFill="1"/>
    <xf numFmtId="0" fontId="2" fillId="2" borderId="0" xfId="0" applyFont="1" applyFill="1" applyAlignment="1">
      <alignment horizontal="right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170" fontId="2" fillId="2" borderId="0" xfId="38" applyNumberFormat="1" applyFont="1" applyFill="1"/>
    <xf numFmtId="0" fontId="0" fillId="2" borderId="0" xfId="0" applyFill="1" applyAlignment="1"/>
    <xf numFmtId="0" fontId="0" fillId="2" borderId="0" xfId="0" applyFill="1" applyAlignment="1">
      <alignment horizontal="right"/>
    </xf>
    <xf numFmtId="9" fontId="36" fillId="2" borderId="0" xfId="1" applyFont="1" applyFill="1"/>
    <xf numFmtId="4" fontId="23" fillId="3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2" fontId="23" fillId="3" borderId="0" xfId="38" applyNumberFormat="1" applyFont="1" applyFill="1" applyBorder="1" applyAlignment="1">
      <alignment vertical="center"/>
    </xf>
    <xf numFmtId="172" fontId="2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1" fillId="0" borderId="0" xfId="0" applyFont="1" applyFill="1" applyAlignment="1"/>
    <xf numFmtId="0" fontId="61" fillId="2" borderId="0" xfId="0" applyFont="1" applyFill="1" applyAlignment="1"/>
    <xf numFmtId="0" fontId="0" fillId="0" borderId="0" xfId="0" applyAlignment="1"/>
    <xf numFmtId="170" fontId="0" fillId="2" borderId="0" xfId="38" applyNumberFormat="1" applyFont="1" applyFill="1" applyAlignment="1"/>
    <xf numFmtId="0" fontId="0" fillId="0" borderId="0" xfId="0" applyFont="1" applyFill="1" applyAlignment="1"/>
    <xf numFmtId="0" fontId="0" fillId="2" borderId="0" xfId="0" applyFont="1" applyFill="1" applyAlignment="1"/>
    <xf numFmtId="165" fontId="52" fillId="2" borderId="0" xfId="0" applyNumberFormat="1" applyFont="1" applyFill="1" applyBorder="1" applyAlignment="1" applyProtection="1">
      <alignment horizontal="right" vertical="center"/>
    </xf>
    <xf numFmtId="0" fontId="62" fillId="2" borderId="0" xfId="0" applyFont="1" applyFill="1"/>
    <xf numFmtId="9" fontId="0" fillId="2" borderId="0" xfId="1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9" fillId="2" borderId="0" xfId="0" applyFont="1" applyFill="1" applyAlignment="1"/>
    <xf numFmtId="165" fontId="9" fillId="2" borderId="0" xfId="0" applyNumberFormat="1" applyFont="1" applyFill="1" applyBorder="1" applyAlignment="1" applyProtection="1">
      <alignment horizontal="right" vertical="center"/>
    </xf>
    <xf numFmtId="165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9" fontId="9" fillId="2" borderId="0" xfId="1" applyFont="1" applyFill="1" applyBorder="1" applyAlignment="1" applyProtection="1">
      <alignment horizontal="right" vertical="center"/>
    </xf>
    <xf numFmtId="0" fontId="9" fillId="0" borderId="0" xfId="0" applyFont="1" applyFill="1" applyAlignment="1"/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/>
    <xf numFmtId="170" fontId="0" fillId="2" borderId="0" xfId="38" applyNumberFormat="1" applyFont="1" applyFill="1"/>
    <xf numFmtId="49" fontId="9" fillId="2" borderId="0" xfId="39" applyNumberFormat="1" applyFont="1" applyFill="1" applyAlignment="1">
      <alignment vertical="center"/>
    </xf>
    <xf numFmtId="170" fontId="63" fillId="2" borderId="0" xfId="36" applyNumberFormat="1" applyFont="1" applyFill="1" applyBorder="1" applyAlignment="1">
      <alignment horizontal="right" vertical="center"/>
      <protection locked="0"/>
    </xf>
    <xf numFmtId="170" fontId="2" fillId="2" borderId="0" xfId="36" applyNumberFormat="1" applyFont="1" applyFill="1" applyBorder="1">
      <protection locked="0"/>
    </xf>
    <xf numFmtId="170" fontId="0" fillId="0" borderId="0" xfId="38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170" fontId="0" fillId="0" borderId="0" xfId="0" applyNumberFormat="1"/>
    <xf numFmtId="174" fontId="0" fillId="0" borderId="0" xfId="0" applyNumberFormat="1"/>
    <xf numFmtId="9" fontId="0" fillId="0" borderId="0" xfId="1" applyFont="1"/>
    <xf numFmtId="170" fontId="2" fillId="0" borderId="0" xfId="38" applyNumberFormat="1" applyFont="1"/>
    <xf numFmtId="164" fontId="2" fillId="2" borderId="0" xfId="1" applyNumberFormat="1" applyFont="1" applyFill="1"/>
    <xf numFmtId="170" fontId="2" fillId="0" borderId="0" xfId="0" applyNumberFormat="1" applyFont="1"/>
    <xf numFmtId="174" fontId="2" fillId="0" borderId="0" xfId="0" applyNumberFormat="1" applyFont="1"/>
    <xf numFmtId="9" fontId="2" fillId="0" borderId="0" xfId="1" applyFont="1" applyFill="1"/>
    <xf numFmtId="170" fontId="2" fillId="2" borderId="0" xfId="38" applyNumberFormat="1" applyFont="1" applyFill="1" applyAlignment="1">
      <alignment horizontal="center" vertical="center"/>
    </xf>
    <xf numFmtId="43" fontId="0" fillId="2" borderId="0" xfId="38" applyNumberFormat="1" applyFont="1" applyFill="1"/>
    <xf numFmtId="43" fontId="0" fillId="2" borderId="0" xfId="38" applyFont="1" applyFill="1"/>
    <xf numFmtId="0" fontId="0" fillId="0" borderId="0" xfId="0" applyFill="1"/>
    <xf numFmtId="14" fontId="0" fillId="0" borderId="0" xfId="0" applyNumberFormat="1" applyFill="1"/>
    <xf numFmtId="0" fontId="0" fillId="2" borderId="0" xfId="0" applyFill="1" applyBorder="1"/>
    <xf numFmtId="43" fontId="0" fillId="2" borderId="0" xfId="38" applyFont="1" applyFill="1" applyBorder="1"/>
    <xf numFmtId="0" fontId="2" fillId="2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 applyAlignment="1">
      <alignment horizontal="right"/>
    </xf>
    <xf numFmtId="170" fontId="2" fillId="2" borderId="0" xfId="38" applyNumberFormat="1" applyFont="1" applyFill="1" applyBorder="1" applyAlignment="1">
      <alignment horizontal="right"/>
    </xf>
    <xf numFmtId="9" fontId="2" fillId="0" borderId="0" xfId="1" applyFont="1" applyFill="1" applyBorder="1" applyAlignment="1">
      <alignment horizontal="right"/>
    </xf>
    <xf numFmtId="0" fontId="8" fillId="2" borderId="0" xfId="3" applyFont="1" applyFill="1" applyAlignment="1"/>
    <xf numFmtId="0" fontId="6" fillId="0" borderId="0" xfId="0" applyFont="1" applyAlignment="1"/>
    <xf numFmtId="49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17" fontId="9" fillId="2" borderId="0" xfId="0" applyNumberFormat="1" applyFont="1" applyFill="1" applyBorder="1" applyAlignment="1" applyProtection="1">
      <alignment horizontal="left" vertical="center" wrapText="1"/>
    </xf>
    <xf numFmtId="170" fontId="2" fillId="0" borderId="0" xfId="38" applyNumberFormat="1" applyFont="1" applyFill="1" applyBorder="1"/>
    <xf numFmtId="166" fontId="2" fillId="0" borderId="0" xfId="0" applyNumberFormat="1" applyFont="1" applyFill="1" applyBorder="1"/>
    <xf numFmtId="0" fontId="5" fillId="0" borderId="1" xfId="10" applyFont="1" applyBorder="1" applyAlignment="1">
      <alignment horizontal="left"/>
    </xf>
    <xf numFmtId="0" fontId="17" fillId="0" borderId="0" xfId="0" applyFont="1"/>
    <xf numFmtId="170" fontId="2" fillId="2" borderId="0" xfId="40" applyNumberFormat="1" applyFont="1" applyFill="1"/>
    <xf numFmtId="0" fontId="9" fillId="2" borderId="0" xfId="0" applyFont="1" applyFill="1" applyAlignment="1">
      <alignment horizontal="left" vertical="top"/>
    </xf>
    <xf numFmtId="0" fontId="2" fillId="0" borderId="0" xfId="0" applyFont="1" applyBorder="1" applyAlignment="1">
      <alignment horizontal="right"/>
    </xf>
    <xf numFmtId="170" fontId="2" fillId="2" borderId="0" xfId="40" applyNumberFormat="1" applyFont="1" applyFill="1" applyAlignment="1">
      <alignment horizontal="right"/>
    </xf>
    <xf numFmtId="2" fontId="2" fillId="0" borderId="0" xfId="0" applyNumberFormat="1" applyFont="1"/>
    <xf numFmtId="0" fontId="19" fillId="0" borderId="0" xfId="8"/>
    <xf numFmtId="0" fontId="19" fillId="0" borderId="0" xfId="8" applyAlignment="1">
      <alignment horizontal="center" vertical="center" wrapText="1"/>
    </xf>
    <xf numFmtId="0" fontId="2" fillId="0" borderId="0" xfId="8" applyFont="1"/>
    <xf numFmtId="0" fontId="9" fillId="0" borderId="0" xfId="8" applyFont="1" applyAlignment="1">
      <alignment horizontal="center" vertical="center"/>
    </xf>
    <xf numFmtId="170" fontId="9" fillId="2" borderId="0" xfId="41" applyNumberFormat="1" applyFont="1" applyFill="1" applyAlignment="1">
      <alignment horizontal="center" vertical="center"/>
    </xf>
    <xf numFmtId="0" fontId="2" fillId="0" borderId="0" xfId="8" applyFont="1" applyAlignment="1">
      <alignment horizontal="left"/>
    </xf>
    <xf numFmtId="0" fontId="9" fillId="2" borderId="0" xfId="8" applyFont="1" applyFill="1" applyAlignment="1">
      <alignment horizontal="left" vertical="center"/>
    </xf>
    <xf numFmtId="172" fontId="9" fillId="2" borderId="0" xfId="41" applyNumberFormat="1" applyFont="1" applyFill="1" applyAlignment="1">
      <alignment horizontal="center" vertical="center"/>
    </xf>
    <xf numFmtId="170" fontId="23" fillId="3" borderId="0" xfId="38" applyNumberFormat="1" applyFont="1" applyFill="1" applyBorder="1" applyAlignment="1">
      <alignment vertical="center"/>
    </xf>
    <xf numFmtId="0" fontId="5" fillId="0" borderId="0" xfId="2" applyFont="1" applyFill="1" applyAlignment="1"/>
    <xf numFmtId="0" fontId="5" fillId="0" borderId="0" xfId="2" applyFont="1" applyAlignment="1"/>
    <xf numFmtId="165" fontId="11" fillId="0" borderId="0" xfId="0" applyNumberFormat="1" applyFont="1"/>
    <xf numFmtId="9" fontId="2" fillId="2" borderId="0" xfId="1" applyFont="1" applyFill="1" applyBorder="1" applyAlignment="1" applyProtection="1">
      <alignment horizontal="right" vertical="center"/>
    </xf>
    <xf numFmtId="9" fontId="2" fillId="0" borderId="0" xfId="1" applyFont="1" applyBorder="1"/>
    <xf numFmtId="2" fontId="2" fillId="0" borderId="0" xfId="1" applyNumberFormat="1" applyFont="1"/>
    <xf numFmtId="0" fontId="15" fillId="0" borderId="0" xfId="15" applyFont="1"/>
    <xf numFmtId="0" fontId="2" fillId="2" borderId="0" xfId="35" applyFont="1" applyFill="1" applyBorder="1" applyAlignment="1">
      <alignment horizontal="right"/>
    </xf>
    <xf numFmtId="170" fontId="9" fillId="2" borderId="0" xfId="36" applyNumberFormat="1" applyFont="1" applyFill="1" applyBorder="1" applyAlignment="1" applyProtection="1">
      <alignment horizontal="right" vertical="top"/>
    </xf>
    <xf numFmtId="172" fontId="9" fillId="2" borderId="0" xfId="36" applyNumberFormat="1" applyFont="1" applyFill="1" applyBorder="1" applyAlignment="1">
      <alignment horizontal="right"/>
      <protection locked="0"/>
    </xf>
    <xf numFmtId="173" fontId="9" fillId="2" borderId="0" xfId="36" applyNumberFormat="1" applyFont="1" applyFill="1" applyBorder="1" applyAlignment="1">
      <alignment horizontal="right"/>
      <protection locked="0"/>
    </xf>
    <xf numFmtId="9" fontId="9" fillId="2" borderId="0" xfId="1" applyFont="1" applyFill="1" applyBorder="1" applyAlignment="1" applyProtection="1">
      <alignment horizontal="right"/>
      <protection locked="0"/>
    </xf>
    <xf numFmtId="0" fontId="8" fillId="0" borderId="0" xfId="16" applyFont="1" applyBorder="1" applyAlignment="1">
      <alignment wrapText="1"/>
    </xf>
    <xf numFmtId="0" fontId="9" fillId="0" borderId="0" xfId="6" applyFont="1"/>
    <xf numFmtId="0" fontId="9" fillId="0" borderId="0" xfId="33" applyFont="1" applyFill="1"/>
    <xf numFmtId="0" fontId="13" fillId="0" borderId="0" xfId="33" applyFont="1"/>
    <xf numFmtId="0" fontId="9" fillId="0" borderId="0" xfId="0" applyFont="1"/>
    <xf numFmtId="0" fontId="9" fillId="0" borderId="0" xfId="14" applyFont="1" applyFill="1" applyBorder="1"/>
    <xf numFmtId="0" fontId="9" fillId="0" borderId="0" xfId="14" applyFont="1" applyFill="1" applyBorder="1" applyAlignment="1"/>
    <xf numFmtId="0" fontId="9" fillId="0" borderId="0" xfId="15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 applyFill="1"/>
    <xf numFmtId="0" fontId="9" fillId="0" borderId="0" xfId="0" applyFont="1" applyAlignment="1"/>
    <xf numFmtId="0" fontId="5" fillId="0" borderId="1" xfId="10" applyFont="1" applyBorder="1" applyAlignment="1">
      <alignment horizontal="center"/>
    </xf>
    <xf numFmtId="0" fontId="5" fillId="0" borderId="0" xfId="1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5" fillId="2" borderId="0" xfId="35" applyFont="1" applyFill="1" applyAlignment="1">
      <alignment horizontal="center"/>
    </xf>
    <xf numFmtId="0" fontId="42" fillId="0" borderId="0" xfId="14" applyFont="1" applyFill="1" applyBorder="1" applyAlignment="1">
      <alignment horizontal="center" vertical="center"/>
    </xf>
    <xf numFmtId="0" fontId="40" fillId="0" borderId="0" xfId="14" applyFont="1" applyFill="1" applyBorder="1" applyAlignment="1">
      <alignment horizontal="center" vertical="center"/>
    </xf>
    <xf numFmtId="0" fontId="8" fillId="0" borderId="0" xfId="30" applyFont="1" applyAlignment="1">
      <alignment wrapText="1"/>
    </xf>
    <xf numFmtId="0" fontId="49" fillId="0" borderId="0" xfId="30" applyFont="1" applyAlignment="1">
      <alignment wrapText="1"/>
    </xf>
    <xf numFmtId="0" fontId="8" fillId="0" borderId="0" xfId="16" applyFont="1" applyBorder="1" applyAlignment="1">
      <alignment wrapText="1"/>
    </xf>
    <xf numFmtId="0" fontId="49" fillId="0" borderId="0" xfId="16" applyFont="1" applyBorder="1" applyAlignment="1">
      <alignment wrapText="1"/>
    </xf>
    <xf numFmtId="0" fontId="5" fillId="0" borderId="1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2">
    <cellStyle name="Normal 2" xfId="6"/>
    <cellStyle name="Normal 2 3" xfId="15"/>
    <cellStyle name="Normal 3 3 2" xfId="12"/>
    <cellStyle name="Normal 6 2" xfId="28"/>
    <cellStyle name="Normal_aktuális_témák_cds" xfId="3"/>
    <cellStyle name="Normal_aktuális_témák_lakasar" xfId="4"/>
    <cellStyle name="Відсотковий" xfId="1" builtinId="5"/>
    <cellStyle name="Відсотковий 2 2 2" xfId="22"/>
    <cellStyle name="Відсотковий 2 2 2 2" xfId="21"/>
    <cellStyle name="Відсотковий 3 2" xfId="9"/>
    <cellStyle name="Відсотковий 4" xfId="34"/>
    <cellStyle name="Гіперпосилання" xfId="10" builtinId="8"/>
    <cellStyle name="Гіперпосилання 2" xfId="2"/>
    <cellStyle name="Гіперпосилання 2 2" xfId="7"/>
    <cellStyle name="Звичайний" xfId="0" builtinId="0"/>
    <cellStyle name="Звичайний 2" xfId="11"/>
    <cellStyle name="Звичайний 2 2" xfId="32"/>
    <cellStyle name="Звичайний 2 2 2" xfId="23"/>
    <cellStyle name="Звичайний 2 3" xfId="19"/>
    <cellStyle name="Звичайний 2 5" xfId="29"/>
    <cellStyle name="Звичайний 3" xfId="5"/>
    <cellStyle name="Звичайний 3 2" xfId="8"/>
    <cellStyle name="Звичайний 4 2 2" xfId="14"/>
    <cellStyle name="Звичайний 4 2 2 2" xfId="20"/>
    <cellStyle name="Звичайний 5" xfId="33"/>
    <cellStyle name="Звичайний 6 12 3 2" xfId="25"/>
    <cellStyle name="Звичайний 6 12 3 3" xfId="13"/>
    <cellStyle name="Обычный 10 2" xfId="26"/>
    <cellStyle name="Обычный 10 3" xfId="17"/>
    <cellStyle name="Обычный 2 10 2" xfId="30"/>
    <cellStyle name="Обычный 2 10 3" xfId="16"/>
    <cellStyle name="Обычный 2 2 2" xfId="31"/>
    <cellStyle name="Обычный 2 4" xfId="18"/>
    <cellStyle name="Обычный 3 2" xfId="24"/>
    <cellStyle name="Обычный 4" xfId="35"/>
    <cellStyle name="Обычный 4 2" xfId="39"/>
    <cellStyle name="Обычный_КС2008_уточн" xfId="27"/>
    <cellStyle name="Процентный 3" xfId="37"/>
    <cellStyle name="Финансовый 2" xfId="36"/>
    <cellStyle name="Фінансовий" xfId="38" builtinId="3"/>
    <cellStyle name="Фінансовий 2" xfId="41"/>
    <cellStyle name="Фінансовий 3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34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1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8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0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1333.8</c:v>
                </c:pt>
                <c:pt idx="1">
                  <c:v>1359.7</c:v>
                </c:pt>
                <c:pt idx="2">
                  <c:v>1493.3</c:v>
                </c:pt>
                <c:pt idx="3">
                  <c:v>1564.3</c:v>
                </c:pt>
                <c:pt idx="4">
                  <c:v>1589.6</c:v>
                </c:pt>
                <c:pt idx="5">
                  <c:v>1707.7</c:v>
                </c:pt>
                <c:pt idx="6">
                  <c:v>1822.8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1-412F-B651-8AF0EAA0C919}"/>
            </c:ext>
          </c:extLst>
        </c:ser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2.2000000000000002</c:v>
                </c:pt>
                <c:pt idx="1">
                  <c:v>2.2000000000000002</c:v>
                </c:pt>
                <c:pt idx="2">
                  <c:v>2.5</c:v>
                </c:pt>
                <c:pt idx="3">
                  <c:v>2.5</c:v>
                </c:pt>
                <c:pt idx="4">
                  <c:v>2.6</c:v>
                </c:pt>
                <c:pt idx="5">
                  <c:v>2.6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1-412F-B651-8AF0EAA0C919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57.4</c:v>
                </c:pt>
                <c:pt idx="1">
                  <c:v>63.5</c:v>
                </c:pt>
                <c:pt idx="2">
                  <c:v>63.9</c:v>
                </c:pt>
                <c:pt idx="3">
                  <c:v>65.099999999999994</c:v>
                </c:pt>
                <c:pt idx="4">
                  <c:v>61.9</c:v>
                </c:pt>
                <c:pt idx="5">
                  <c:v>61.6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1-412F-B651-8AF0EAA0C919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107.5</c:v>
                </c:pt>
                <c:pt idx="1">
                  <c:v>125.3</c:v>
                </c:pt>
                <c:pt idx="2">
                  <c:v>162.19999999999999</c:v>
                </c:pt>
                <c:pt idx="3">
                  <c:v>172.8</c:v>
                </c:pt>
                <c:pt idx="4">
                  <c:v>184.1</c:v>
                </c:pt>
                <c:pt idx="5">
                  <c:v>187.4</c:v>
                </c:pt>
                <c:pt idx="6">
                  <c:v>182.1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1-412F-B651-8AF0EAA0C919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</c:v>
                </c:pt>
                <c:pt idx="1">
                  <c:v>3.7</c:v>
                </c:pt>
                <c:pt idx="2">
                  <c:v>4.3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1-412F-B651-8AF0EAA0C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358E-4"/>
          <c:y val="0.86142573832877756"/>
          <c:w val="0.99982062302303498"/>
          <c:h val="0.1335831055367958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43682143833178E-2"/>
          <c:y val="4.8434334723307257E-2"/>
          <c:w val="0.84614515008963154"/>
          <c:h val="0.6985868799143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'5'!$H$15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'5'!$J$15:$P$15</c:f>
              <c:numCache>
                <c:formatCode>#\ ##0.0</c:formatCode>
                <c:ptCount val="7"/>
                <c:pt idx="0">
                  <c:v>45.5</c:v>
                </c:pt>
                <c:pt idx="1">
                  <c:v>51.4</c:v>
                </c:pt>
                <c:pt idx="2">
                  <c:v>50.5</c:v>
                </c:pt>
                <c:pt idx="3">
                  <c:v>50.7</c:v>
                </c:pt>
                <c:pt idx="4">
                  <c:v>47.5</c:v>
                </c:pt>
                <c:pt idx="5">
                  <c:v>46.4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1-4345-B67B-A8E323852ECF}"/>
            </c:ext>
          </c:extLst>
        </c:ser>
        <c:ser>
          <c:idx val="2"/>
          <c:order val="1"/>
          <c:tx>
            <c:strRef>
              <c:f>'5'!$H$14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'5'!$J$14:$P$14</c:f>
              <c:numCache>
                <c:formatCode>#\ ##0.0</c:formatCode>
                <c:ptCount val="7"/>
                <c:pt idx="0">
                  <c:v>11.9</c:v>
                </c:pt>
                <c:pt idx="1">
                  <c:v>12.1</c:v>
                </c:pt>
                <c:pt idx="2">
                  <c:v>13.4</c:v>
                </c:pt>
                <c:pt idx="3">
                  <c:v>14.4</c:v>
                </c:pt>
                <c:pt idx="4">
                  <c:v>14.4</c:v>
                </c:pt>
                <c:pt idx="5">
                  <c:v>15.2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1-4345-B67B-A8E32385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'5'!$H$16</c:f>
              <c:strCache>
                <c:ptCount val="1"/>
                <c:pt idx="0">
                  <c:v>Кількість страхових компаній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'5'!$J$16:$P$16</c:f>
              <c:numCache>
                <c:formatCode>#,##0</c:formatCode>
                <c:ptCount val="7"/>
                <c:pt idx="0">
                  <c:v>294</c:v>
                </c:pt>
                <c:pt idx="1">
                  <c:v>281</c:v>
                </c:pt>
                <c:pt idx="2">
                  <c:v>233</c:v>
                </c:pt>
                <c:pt idx="3">
                  <c:v>225</c:v>
                </c:pt>
                <c:pt idx="4">
                  <c:v>215</c:v>
                </c:pt>
                <c:pt idx="5">
                  <c:v>215</c:v>
                </c:pt>
                <c:pt idx="6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71-4345-B67B-A8E32385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1982926712961335"/>
          <c:w val="1"/>
          <c:h val="0.1801707199117992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43682143833178E-2"/>
          <c:y val="4.8434334723307257E-2"/>
          <c:w val="0.84614515008963154"/>
          <c:h val="0.696894305384887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'5'!$H$15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'5'!$J$15:$P$15</c:f>
              <c:numCache>
                <c:formatCode>#\ ##0.0</c:formatCode>
                <c:ptCount val="7"/>
                <c:pt idx="0">
                  <c:v>45.5</c:v>
                </c:pt>
                <c:pt idx="1">
                  <c:v>51.4</c:v>
                </c:pt>
                <c:pt idx="2">
                  <c:v>50.5</c:v>
                </c:pt>
                <c:pt idx="3">
                  <c:v>50.7</c:v>
                </c:pt>
                <c:pt idx="4">
                  <c:v>47.5</c:v>
                </c:pt>
                <c:pt idx="5">
                  <c:v>46.4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0-4ED2-91BD-F82B2B41CC4C}"/>
            </c:ext>
          </c:extLst>
        </c:ser>
        <c:ser>
          <c:idx val="2"/>
          <c:order val="1"/>
          <c:tx>
            <c:strRef>
              <c:f>'5'!$H$14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'5'!$J$14:$P$14</c:f>
              <c:numCache>
                <c:formatCode>#\ ##0.0</c:formatCode>
                <c:ptCount val="7"/>
                <c:pt idx="0">
                  <c:v>11.9</c:v>
                </c:pt>
                <c:pt idx="1">
                  <c:v>12.1</c:v>
                </c:pt>
                <c:pt idx="2">
                  <c:v>13.4</c:v>
                </c:pt>
                <c:pt idx="3">
                  <c:v>14.4</c:v>
                </c:pt>
                <c:pt idx="4">
                  <c:v>14.4</c:v>
                </c:pt>
                <c:pt idx="5">
                  <c:v>15.2</c:v>
                </c:pt>
                <c:pt idx="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90-4ED2-91BD-F82B2B41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'5'!$I$16</c:f>
              <c:strCache>
                <c:ptCount val="1"/>
                <c:pt idx="0">
                  <c:v>Number of insurance companies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numRef>
              <c:f>'5'!$J$13:$P$13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'5'!$J$16:$P$16</c:f>
              <c:numCache>
                <c:formatCode>#,##0</c:formatCode>
                <c:ptCount val="7"/>
                <c:pt idx="0">
                  <c:v>294</c:v>
                </c:pt>
                <c:pt idx="1">
                  <c:v>281</c:v>
                </c:pt>
                <c:pt idx="2">
                  <c:v>233</c:v>
                </c:pt>
                <c:pt idx="3">
                  <c:v>225</c:v>
                </c:pt>
                <c:pt idx="4">
                  <c:v>215</c:v>
                </c:pt>
                <c:pt idx="5">
                  <c:v>215</c:v>
                </c:pt>
                <c:pt idx="6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90-4ED2-91BD-F82B2B41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1982931304391737"/>
          <c:w val="1"/>
          <c:h val="0.1801707199117992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8125882662936024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'6'!$J$17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'6'!$K$17:$N$17</c:f>
              <c:numCache>
                <c:formatCode>General</c:formatCode>
                <c:ptCount val="4"/>
                <c:pt idx="0" formatCode="0%">
                  <c:v>9.8258506221405972E-2</c:v>
                </c:pt>
                <c:pt idx="2" formatCode="0%">
                  <c:v>8.9947792302986579E-2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5-48EB-B036-367D01EDE71A}"/>
            </c:ext>
          </c:extLst>
        </c:ser>
        <c:ser>
          <c:idx val="1"/>
          <c:order val="1"/>
          <c:tx>
            <c:strRef>
              <c:f>'6'!$J$16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elete val="1"/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'6'!$K$16:$N$16</c:f>
              <c:numCache>
                <c:formatCode>0%</c:formatCode>
                <c:ptCount val="4"/>
                <c:pt idx="0">
                  <c:v>2.1833764105238761E-2</c:v>
                </c:pt>
                <c:pt idx="2">
                  <c:v>2.2216028556335182E-2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5-48EB-B036-367D01EDE71A}"/>
            </c:ext>
          </c:extLst>
        </c:ser>
        <c:ser>
          <c:idx val="2"/>
          <c:order val="2"/>
          <c:tx>
            <c:strRef>
              <c:f>'6'!$J$15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'6'!$K$15:$N$15</c:f>
              <c:numCache>
                <c:formatCode>0%</c:formatCode>
                <c:ptCount val="4"/>
                <c:pt idx="0">
                  <c:v>0.58533514096781947</c:v>
                </c:pt>
                <c:pt idx="2">
                  <c:v>0.38771084257502986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5-48EB-B036-367D01EDE71A}"/>
            </c:ext>
          </c:extLst>
        </c:ser>
        <c:ser>
          <c:idx val="3"/>
          <c:order val="3"/>
          <c:tx>
            <c:strRef>
              <c:f>'6'!$J$14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'6'!$K$14:$N$14</c:f>
              <c:numCache>
                <c:formatCode>0%</c:formatCode>
                <c:ptCount val="4"/>
                <c:pt idx="0">
                  <c:v>0.18054565741122333</c:v>
                </c:pt>
                <c:pt idx="2">
                  <c:v>0.41436522245734075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65-48EB-B036-367D01EDE71A}"/>
            </c:ext>
          </c:extLst>
        </c:ser>
        <c:ser>
          <c:idx val="4"/>
          <c:order val="4"/>
          <c:tx>
            <c:strRef>
              <c:f>'6'!$J$13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elete val="1"/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'6'!$K$13:$N$13</c:f>
              <c:numCache>
                <c:formatCode>0%</c:formatCode>
                <c:ptCount val="4"/>
                <c:pt idx="0">
                  <c:v>3.891155974404454E-2</c:v>
                </c:pt>
                <c:pt idx="2">
                  <c:v>2.6021259552867399E-2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65-48EB-B036-367D01EDE71A}"/>
            </c:ext>
          </c:extLst>
        </c:ser>
        <c:ser>
          <c:idx val="10"/>
          <c:order val="5"/>
          <c:tx>
            <c:strRef>
              <c:f>'6'!$J$12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'6'!$K$12:$N$12</c:f>
              <c:numCache>
                <c:formatCode>0%</c:formatCode>
                <c:ptCount val="4"/>
                <c:pt idx="0">
                  <c:v>3.0959571262861058E-2</c:v>
                </c:pt>
                <c:pt idx="2">
                  <c:v>2.8167435892793285E-2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65-48EB-B036-367D01EDE71A}"/>
            </c:ext>
          </c:extLst>
        </c:ser>
        <c:ser>
          <c:idx val="5"/>
          <c:order val="6"/>
          <c:tx>
            <c:strRef>
              <c:f>'6'!$J$11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elete val="1"/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'6'!$K$11:$N$11</c:f>
              <c:numCache>
                <c:formatCode>0%</c:formatCode>
                <c:ptCount val="4"/>
                <c:pt idx="0">
                  <c:v>4.4155800287406892E-2</c:v>
                </c:pt>
                <c:pt idx="2">
                  <c:v>3.1571418662646858E-2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65-48EB-B036-367D01EDE71A}"/>
            </c:ext>
          </c:extLst>
        </c:ser>
        <c:ser>
          <c:idx val="7"/>
          <c:order val="7"/>
          <c:tx>
            <c:strRef>
              <c:f>'6'!$J$18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559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'6'!$K$18:$N$18</c:f>
              <c:numCache>
                <c:formatCode>0%</c:formatCode>
                <c:ptCount val="4"/>
                <c:pt idx="1">
                  <c:v>0.18255122344376462</c:v>
                </c:pt>
                <c:pt idx="3">
                  <c:v>0.16816115176366661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65-48EB-B036-367D01EDE71A}"/>
            </c:ext>
          </c:extLst>
        </c:ser>
        <c:ser>
          <c:idx val="8"/>
          <c:order val="8"/>
          <c:tx>
            <c:strRef>
              <c:f>'6'!$J$19</c:f>
              <c:strCache>
                <c:ptCount val="1"/>
                <c:pt idx="0">
                  <c:v>Страхові резерви</c:v>
                </c:pt>
              </c:strCache>
            </c:strRef>
          </c:tx>
          <c:spPr>
            <a:solidFill>
              <a:srgbClr val="46A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'6'!$K$19:$N$19</c:f>
              <c:numCache>
                <c:formatCode>0%</c:formatCode>
                <c:ptCount val="4"/>
                <c:pt idx="1">
                  <c:v>0.7714400166017723</c:v>
                </c:pt>
                <c:pt idx="3">
                  <c:v>0.7866983250635452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65-48EB-B036-367D01EDE71A}"/>
            </c:ext>
          </c:extLst>
        </c:ser>
        <c:ser>
          <c:idx val="9"/>
          <c:order val="9"/>
          <c:tx>
            <c:strRef>
              <c:f>'6'!$J$20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49804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'6'!$K$9:$N$10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'6'!$K$20:$N$20</c:f>
              <c:numCache>
                <c:formatCode>0%</c:formatCode>
                <c:ptCount val="4"/>
                <c:pt idx="1">
                  <c:v>4.6008759954463109E-2</c:v>
                </c:pt>
                <c:pt idx="3">
                  <c:v>4.5140523172788161E-2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65-48EB-B036-367D01EDE7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999946782124129"/>
          <c:w val="1"/>
          <c:h val="0.2295700375756216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8125882662936024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'6'!$I$17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'6'!$K$17:$N$17</c:f>
              <c:numCache>
                <c:formatCode>General</c:formatCode>
                <c:ptCount val="4"/>
                <c:pt idx="0" formatCode="0%">
                  <c:v>9.8258506221405972E-2</c:v>
                </c:pt>
                <c:pt idx="2" formatCode="0%">
                  <c:v>8.9947792302986579E-2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E-408F-AA13-031A9752083B}"/>
            </c:ext>
          </c:extLst>
        </c:ser>
        <c:ser>
          <c:idx val="1"/>
          <c:order val="1"/>
          <c:tx>
            <c:strRef>
              <c:f>'6'!$I$16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elete val="1"/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'6'!$K$16:$N$16</c:f>
              <c:numCache>
                <c:formatCode>0%</c:formatCode>
                <c:ptCount val="4"/>
                <c:pt idx="0">
                  <c:v>2.1833764105238761E-2</c:v>
                </c:pt>
                <c:pt idx="2">
                  <c:v>2.2216028556335182E-2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E-408F-AA13-031A9752083B}"/>
            </c:ext>
          </c:extLst>
        </c:ser>
        <c:ser>
          <c:idx val="2"/>
          <c:order val="2"/>
          <c:tx>
            <c:strRef>
              <c:f>'6'!$I$15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'6'!$K$15:$N$15</c:f>
              <c:numCache>
                <c:formatCode>0%</c:formatCode>
                <c:ptCount val="4"/>
                <c:pt idx="0">
                  <c:v>0.58533514096781947</c:v>
                </c:pt>
                <c:pt idx="2">
                  <c:v>0.38771084257502986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E-408F-AA13-031A9752083B}"/>
            </c:ext>
          </c:extLst>
        </c:ser>
        <c:ser>
          <c:idx val="3"/>
          <c:order val="3"/>
          <c:tx>
            <c:strRef>
              <c:f>'6'!$I$14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'6'!$K$14:$N$14</c:f>
              <c:numCache>
                <c:formatCode>0%</c:formatCode>
                <c:ptCount val="4"/>
                <c:pt idx="0">
                  <c:v>0.18054565741122333</c:v>
                </c:pt>
                <c:pt idx="2">
                  <c:v>0.41436522245734075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E-408F-AA13-031A9752083B}"/>
            </c:ext>
          </c:extLst>
        </c:ser>
        <c:ser>
          <c:idx val="4"/>
          <c:order val="4"/>
          <c:tx>
            <c:strRef>
              <c:f>'6'!$I$13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elete val="1"/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'6'!$K$13:$N$13</c:f>
              <c:numCache>
                <c:formatCode>0%</c:formatCode>
                <c:ptCount val="4"/>
                <c:pt idx="0">
                  <c:v>3.891155974404454E-2</c:v>
                </c:pt>
                <c:pt idx="2">
                  <c:v>2.6021259552867399E-2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0E-408F-AA13-031A9752083B}"/>
            </c:ext>
          </c:extLst>
        </c:ser>
        <c:ser>
          <c:idx val="10"/>
          <c:order val="5"/>
          <c:tx>
            <c:strRef>
              <c:f>'6'!$I$12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'6'!$K$12:$N$12</c:f>
              <c:numCache>
                <c:formatCode>0%</c:formatCode>
                <c:ptCount val="4"/>
                <c:pt idx="0">
                  <c:v>3.0959571262861058E-2</c:v>
                </c:pt>
                <c:pt idx="2">
                  <c:v>2.8167435892793285E-2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0E-408F-AA13-031A9752083B}"/>
            </c:ext>
          </c:extLst>
        </c:ser>
        <c:ser>
          <c:idx val="5"/>
          <c:order val="6"/>
          <c:tx>
            <c:strRef>
              <c:f>'6'!$I$11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elete val="1"/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'6'!$K$11:$N$11</c:f>
              <c:numCache>
                <c:formatCode>0%</c:formatCode>
                <c:ptCount val="4"/>
                <c:pt idx="0">
                  <c:v>4.4155800287406892E-2</c:v>
                </c:pt>
                <c:pt idx="2">
                  <c:v>3.1571418662646858E-2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0E-408F-AA13-031A9752083B}"/>
            </c:ext>
          </c:extLst>
        </c:ser>
        <c:ser>
          <c:idx val="7"/>
          <c:order val="7"/>
          <c:tx>
            <c:strRef>
              <c:f>'6'!$I$18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'6'!$K$18:$N$18</c:f>
              <c:numCache>
                <c:formatCode>0%</c:formatCode>
                <c:ptCount val="4"/>
                <c:pt idx="1">
                  <c:v>0.18255122344376462</c:v>
                </c:pt>
                <c:pt idx="3">
                  <c:v>0.16816115176366661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0E-408F-AA13-031A9752083B}"/>
            </c:ext>
          </c:extLst>
        </c:ser>
        <c:ser>
          <c:idx val="8"/>
          <c:order val="8"/>
          <c:tx>
            <c:strRef>
              <c:f>'6'!$I$19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46A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'6'!$K$19:$N$19</c:f>
              <c:numCache>
                <c:formatCode>0%</c:formatCode>
                <c:ptCount val="4"/>
                <c:pt idx="1">
                  <c:v>0.7714400166017723</c:v>
                </c:pt>
                <c:pt idx="3">
                  <c:v>0.7866983250635452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0E-408F-AA13-031A9752083B}"/>
            </c:ext>
          </c:extLst>
        </c:ser>
        <c:ser>
          <c:idx val="9"/>
          <c:order val="9"/>
          <c:tx>
            <c:strRef>
              <c:f>'6'!$I$20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49804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'6'!$K$7:$N$8</c:f>
              <c:multiLvlStrCache>
                <c:ptCount val="4"/>
                <c:lvl>
                  <c:pt idx="0">
                    <c:v>Assets </c:v>
                  </c:pt>
                  <c:pt idx="1">
                    <c:v>Liabilities</c:v>
                  </c:pt>
                  <c:pt idx="2">
                    <c:v>Assets 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'6'!$K$20:$N$20</c:f>
              <c:numCache>
                <c:formatCode>0%</c:formatCode>
                <c:ptCount val="4"/>
                <c:pt idx="1">
                  <c:v>4.6008759954463109E-2</c:v>
                </c:pt>
                <c:pt idx="3">
                  <c:v>4.5140523172788161E-2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0E-408F-AA13-031A975208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99994123478977"/>
          <c:w val="1"/>
          <c:h val="0.2295702746610100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'7'!$K$18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'7'!$L$18:$O$18</c:f>
              <c:numCache>
                <c:formatCode>General</c:formatCode>
                <c:ptCount val="4"/>
                <c:pt idx="0" formatCode="0%">
                  <c:v>0.19497230696510312</c:v>
                </c:pt>
                <c:pt idx="2" formatCode="0%">
                  <c:v>0.16559131061222193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6-4215-9850-8D29313D381D}"/>
            </c:ext>
          </c:extLst>
        </c:ser>
        <c:ser>
          <c:idx val="0"/>
          <c:order val="1"/>
          <c:tx>
            <c:strRef>
              <c:f>'7'!$K$17</c:f>
              <c:strCache>
                <c:ptCount val="1"/>
                <c:pt idx="0">
                  <c:v>Кошти у МТСБУ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'7'!$L$17:$O$17</c:f>
              <c:numCache>
                <c:formatCode>0%</c:formatCode>
                <c:ptCount val="4"/>
                <c:pt idx="0">
                  <c:v>6.3071885384834825E-2</c:v>
                </c:pt>
                <c:pt idx="2">
                  <c:v>7.1579853198071933E-2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6-4215-9850-8D29313D381D}"/>
            </c:ext>
          </c:extLst>
        </c:ser>
        <c:ser>
          <c:idx val="1"/>
          <c:order val="2"/>
          <c:tx>
            <c:strRef>
              <c:f>'7'!$K$16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'7'!$L$16:$O$16</c:f>
              <c:numCache>
                <c:formatCode>0%</c:formatCode>
                <c:ptCount val="4"/>
                <c:pt idx="0">
                  <c:v>0.10355677701421034</c:v>
                </c:pt>
                <c:pt idx="2">
                  <c:v>0.13452193621748701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6-4215-9850-8D29313D381D}"/>
            </c:ext>
          </c:extLst>
        </c:ser>
        <c:ser>
          <c:idx val="2"/>
          <c:order val="3"/>
          <c:tx>
            <c:strRef>
              <c:f>'7'!$K$15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'7'!$L$15:$O$15</c:f>
              <c:numCache>
                <c:formatCode>0%</c:formatCode>
                <c:ptCount val="4"/>
                <c:pt idx="0">
                  <c:v>0.13574361172320679</c:v>
                </c:pt>
                <c:pt idx="2">
                  <c:v>0.1721829256969504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66-4215-9850-8D29313D381D}"/>
            </c:ext>
          </c:extLst>
        </c:ser>
        <c:ser>
          <c:idx val="3"/>
          <c:order val="4"/>
          <c:tx>
            <c:strRef>
              <c:f>'7'!$K$14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'7'!$L$14:$O$14</c:f>
              <c:numCache>
                <c:formatCode>0%</c:formatCode>
                <c:ptCount val="4"/>
                <c:pt idx="0">
                  <c:v>0.17677074883777324</c:v>
                </c:pt>
                <c:pt idx="2">
                  <c:v>0.14959974510401497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66-4215-9850-8D29313D381D}"/>
            </c:ext>
          </c:extLst>
        </c:ser>
        <c:ser>
          <c:idx val="4"/>
          <c:order val="5"/>
          <c:tx>
            <c:strRef>
              <c:f>'7'!$K$13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'7'!$L$13:$O$13</c:f>
              <c:numCache>
                <c:formatCode>0%</c:formatCode>
                <c:ptCount val="4"/>
                <c:pt idx="0">
                  <c:v>4.1775346472724774E-2</c:v>
                </c:pt>
                <c:pt idx="2">
                  <c:v>4.5510679898071518E-2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66-4215-9850-8D29313D381D}"/>
            </c:ext>
          </c:extLst>
        </c:ser>
        <c:ser>
          <c:idx val="10"/>
          <c:order val="6"/>
          <c:tx>
            <c:strRef>
              <c:f>'7'!$K$12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'7'!$L$12:$O$12</c:f>
              <c:numCache>
                <c:formatCode>0%</c:formatCode>
                <c:ptCount val="4"/>
                <c:pt idx="0">
                  <c:v>0.185963064743666</c:v>
                </c:pt>
                <c:pt idx="2">
                  <c:v>0.15625019652971661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66-4215-9850-8D29313D381D}"/>
            </c:ext>
          </c:extLst>
        </c:ser>
        <c:ser>
          <c:idx val="5"/>
          <c:order val="7"/>
          <c:tx>
            <c:strRef>
              <c:f>'7'!$K$11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'7'!$L$11:$O$11</c:f>
              <c:numCache>
                <c:formatCode>0%</c:formatCode>
                <c:ptCount val="4"/>
                <c:pt idx="0">
                  <c:v>9.8146258858481147E-2</c:v>
                </c:pt>
                <c:pt idx="2">
                  <c:v>0.10476335274346561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66-4215-9850-8D29313D381D}"/>
            </c:ext>
          </c:extLst>
        </c:ser>
        <c:ser>
          <c:idx val="7"/>
          <c:order val="8"/>
          <c:tx>
            <c:strRef>
              <c:f>'7'!$K$19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'7'!$L$19:$O$19</c:f>
              <c:numCache>
                <c:formatCode>0%</c:formatCode>
                <c:ptCount val="4"/>
                <c:pt idx="1">
                  <c:v>0.48005532941653528</c:v>
                </c:pt>
                <c:pt idx="3">
                  <c:v>0.44834676249095223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66-4215-9850-8D29313D381D}"/>
            </c:ext>
          </c:extLst>
        </c:ser>
        <c:ser>
          <c:idx val="8"/>
          <c:order val="9"/>
          <c:tx>
            <c:strRef>
              <c:f>'7'!$K$20</c:f>
              <c:strCache>
                <c:ptCount val="1"/>
                <c:pt idx="0">
                  <c:v>Страхові резерви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'7'!$L$20:$O$20</c:f>
              <c:numCache>
                <c:formatCode>0%</c:formatCode>
                <c:ptCount val="4"/>
                <c:pt idx="1">
                  <c:v>0.39494494415972681</c:v>
                </c:pt>
                <c:pt idx="3">
                  <c:v>0.44709452358106538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66-4215-9850-8D29313D381D}"/>
            </c:ext>
          </c:extLst>
        </c:ser>
        <c:ser>
          <c:idx val="9"/>
          <c:order val="10"/>
          <c:tx>
            <c:strRef>
              <c:f>'7'!$K$21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6">
                <a:alpha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'7'!$L$9:$O$10</c:f>
              <c:multiLvlStrCache>
                <c:ptCount val="4"/>
                <c:lvl>
                  <c:pt idx="0">
                    <c:v>Активи</c:v>
                  </c:pt>
                  <c:pt idx="1">
                    <c:v>Пасиви</c:v>
                  </c:pt>
                  <c:pt idx="2">
                    <c:v>Активи</c:v>
                  </c:pt>
                  <c:pt idx="3">
                    <c:v>Пасиви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'7'!$L$21:$O$21</c:f>
              <c:numCache>
                <c:formatCode>0%</c:formatCode>
                <c:ptCount val="4"/>
                <c:pt idx="1">
                  <c:v>0.12499972642373788</c:v>
                </c:pt>
                <c:pt idx="3">
                  <c:v>0.1045587139279824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66-4215-9850-8D29313D38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4251041666666662"/>
          <c:w val="1"/>
          <c:h val="0.2574895833333333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3078078545112783"/>
        </c:manualLayout>
      </c:layout>
      <c:barChart>
        <c:barDir val="col"/>
        <c:grouping val="percentStacked"/>
        <c:varyColors val="0"/>
        <c:ser>
          <c:idx val="6"/>
          <c:order val="0"/>
          <c:tx>
            <c:strRef>
              <c:f>'7'!$J$18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'7'!$L$18:$O$18</c:f>
              <c:numCache>
                <c:formatCode>General</c:formatCode>
                <c:ptCount val="4"/>
                <c:pt idx="0" formatCode="0%">
                  <c:v>0.19497230696510312</c:v>
                </c:pt>
                <c:pt idx="2" formatCode="0%">
                  <c:v>0.16559131061222193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A-4192-8CFA-41B18B84F331}"/>
            </c:ext>
          </c:extLst>
        </c:ser>
        <c:ser>
          <c:idx val="0"/>
          <c:order val="1"/>
          <c:tx>
            <c:strRef>
              <c:f>'7'!$J$17</c:f>
              <c:strCache>
                <c:ptCount val="1"/>
                <c:pt idx="0">
                  <c:v>Money in MTIBU*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'7'!$L$17:$O$17</c:f>
              <c:numCache>
                <c:formatCode>0%</c:formatCode>
                <c:ptCount val="4"/>
                <c:pt idx="0">
                  <c:v>6.3071885384834825E-2</c:v>
                </c:pt>
                <c:pt idx="2">
                  <c:v>7.1579853198071933E-2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A-4192-8CFA-41B18B84F331}"/>
            </c:ext>
          </c:extLst>
        </c:ser>
        <c:ser>
          <c:idx val="1"/>
          <c:order val="2"/>
          <c:tx>
            <c:strRef>
              <c:f>'7'!$J$16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'7'!$L$16:$O$16</c:f>
              <c:numCache>
                <c:formatCode>0%</c:formatCode>
                <c:ptCount val="4"/>
                <c:pt idx="0">
                  <c:v>0.10355677701421034</c:v>
                </c:pt>
                <c:pt idx="2">
                  <c:v>0.13452193621748701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A-4192-8CFA-41B18B84F331}"/>
            </c:ext>
          </c:extLst>
        </c:ser>
        <c:ser>
          <c:idx val="2"/>
          <c:order val="3"/>
          <c:tx>
            <c:strRef>
              <c:f>'7'!$J$15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'7'!$L$15:$O$15</c:f>
              <c:numCache>
                <c:formatCode>0%</c:formatCode>
                <c:ptCount val="4"/>
                <c:pt idx="0">
                  <c:v>0.13574361172320679</c:v>
                </c:pt>
                <c:pt idx="2">
                  <c:v>0.1721829256969504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A-4192-8CFA-41B18B84F331}"/>
            </c:ext>
          </c:extLst>
        </c:ser>
        <c:ser>
          <c:idx val="3"/>
          <c:order val="4"/>
          <c:tx>
            <c:strRef>
              <c:f>'7'!$J$14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'7'!$L$14:$O$14</c:f>
              <c:numCache>
                <c:formatCode>0%</c:formatCode>
                <c:ptCount val="4"/>
                <c:pt idx="0">
                  <c:v>0.17677074883777324</c:v>
                </c:pt>
                <c:pt idx="2">
                  <c:v>0.14959974510401497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A-4192-8CFA-41B18B84F331}"/>
            </c:ext>
          </c:extLst>
        </c:ser>
        <c:ser>
          <c:idx val="4"/>
          <c:order val="5"/>
          <c:tx>
            <c:strRef>
              <c:f>'7'!$J$13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'7'!$L$13:$O$13</c:f>
              <c:numCache>
                <c:formatCode>0%</c:formatCode>
                <c:ptCount val="4"/>
                <c:pt idx="0">
                  <c:v>4.1775346472724774E-2</c:v>
                </c:pt>
                <c:pt idx="2">
                  <c:v>4.5510679898071518E-2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A-4192-8CFA-41B18B84F331}"/>
            </c:ext>
          </c:extLst>
        </c:ser>
        <c:ser>
          <c:idx val="10"/>
          <c:order val="6"/>
          <c:tx>
            <c:strRef>
              <c:f>'7'!$J$12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'7'!$L$12:$O$12</c:f>
              <c:numCache>
                <c:formatCode>0%</c:formatCode>
                <c:ptCount val="4"/>
                <c:pt idx="0">
                  <c:v>0.185963064743666</c:v>
                </c:pt>
                <c:pt idx="2">
                  <c:v>0.15625019652971661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A-4192-8CFA-41B18B84F331}"/>
            </c:ext>
          </c:extLst>
        </c:ser>
        <c:ser>
          <c:idx val="5"/>
          <c:order val="7"/>
          <c:tx>
            <c:strRef>
              <c:f>'7'!$J$11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'7'!$L$11:$O$11</c:f>
              <c:numCache>
                <c:formatCode>0%</c:formatCode>
                <c:ptCount val="4"/>
                <c:pt idx="0">
                  <c:v>9.8146258858481147E-2</c:v>
                </c:pt>
                <c:pt idx="2">
                  <c:v>0.10476335274346561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0A-4192-8CFA-41B18B84F331}"/>
            </c:ext>
          </c:extLst>
        </c:ser>
        <c:ser>
          <c:idx val="7"/>
          <c:order val="8"/>
          <c:tx>
            <c:strRef>
              <c:f>'7'!$J$19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'7'!$L$19:$O$19</c:f>
              <c:numCache>
                <c:formatCode>0%</c:formatCode>
                <c:ptCount val="4"/>
                <c:pt idx="1">
                  <c:v>0.48005532941653528</c:v>
                </c:pt>
                <c:pt idx="3">
                  <c:v>0.44834676249095223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0A-4192-8CFA-41B18B84F331}"/>
            </c:ext>
          </c:extLst>
        </c:ser>
        <c:ser>
          <c:idx val="8"/>
          <c:order val="9"/>
          <c:tx>
            <c:strRef>
              <c:f>'7'!$J$20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'7'!$L$20:$O$20</c:f>
              <c:numCache>
                <c:formatCode>0%</c:formatCode>
                <c:ptCount val="4"/>
                <c:pt idx="1">
                  <c:v>0.39494494415972681</c:v>
                </c:pt>
                <c:pt idx="3">
                  <c:v>0.44709452358106538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0A-4192-8CFA-41B18B84F331}"/>
            </c:ext>
          </c:extLst>
        </c:ser>
        <c:ser>
          <c:idx val="9"/>
          <c:order val="10"/>
          <c:tx>
            <c:strRef>
              <c:f>'7'!$J$21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alpha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'7'!$L$7:$O$8</c:f>
              <c:multiLvlStrCache>
                <c:ptCount val="4"/>
                <c:lvl>
                  <c:pt idx="0">
                    <c:v>Assets</c:v>
                  </c:pt>
                  <c:pt idx="1">
                    <c:v>Liabilities</c:v>
                  </c:pt>
                  <c:pt idx="2">
                    <c:v>Assets</c:v>
                  </c:pt>
                  <c:pt idx="3">
                    <c:v>Liabilities</c:v>
                  </c:pt>
                </c:lvl>
                <c:lvl>
                  <c:pt idx="0">
                    <c:v>01.01.2020</c:v>
                  </c:pt>
                  <c:pt idx="2">
                    <c:v>01.01.2021</c:v>
                  </c:pt>
                </c:lvl>
              </c:multiLvlStrCache>
            </c:multiLvlStrRef>
          </c:cat>
          <c:val>
            <c:numRef>
              <c:f>'7'!$L$21:$O$21</c:f>
              <c:numCache>
                <c:formatCode>0%</c:formatCode>
                <c:ptCount val="4"/>
                <c:pt idx="1">
                  <c:v>0.12499972642373788</c:v>
                </c:pt>
                <c:pt idx="3">
                  <c:v>0.1045587139279824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A-4192-8CFA-41B18B84F3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2427860263220734"/>
          <c:w val="1"/>
          <c:h val="0.275721397367792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3886335873945788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'8'!$G$16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'8'!$I$16:$O$16</c:f>
              <c:numCache>
                <c:formatCode>0.0</c:formatCode>
                <c:ptCount val="7"/>
                <c:pt idx="0">
                  <c:v>10.865159139999999</c:v>
                </c:pt>
                <c:pt idx="1">
                  <c:v>11.17028047</c:v>
                </c:pt>
                <c:pt idx="2">
                  <c:v>12.3</c:v>
                </c:pt>
                <c:pt idx="3">
                  <c:v>13.5</c:v>
                </c:pt>
                <c:pt idx="4">
                  <c:v>13.2</c:v>
                </c:pt>
                <c:pt idx="5">
                  <c:v>12.7</c:v>
                </c:pt>
                <c:pt idx="6">
                  <c:v>12.448515804860001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E2-4771-B1C0-82BBB148E5F6}"/>
            </c:ext>
          </c:extLst>
        </c:ser>
        <c:ser>
          <c:idx val="6"/>
          <c:order val="1"/>
          <c:tx>
            <c:strRef>
              <c:f>'8'!$G$15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'8'!$I$15:$O$15</c:f>
              <c:numCache>
                <c:formatCode>0.0</c:formatCode>
                <c:ptCount val="7"/>
                <c:pt idx="0">
                  <c:v>5.4801293299999996</c:v>
                </c:pt>
                <c:pt idx="1">
                  <c:v>6.5664502700000007</c:v>
                </c:pt>
                <c:pt idx="2">
                  <c:v>7.9</c:v>
                </c:pt>
                <c:pt idx="3">
                  <c:v>9.4</c:v>
                </c:pt>
                <c:pt idx="4">
                  <c:v>10.1</c:v>
                </c:pt>
                <c:pt idx="5">
                  <c:v>12.2</c:v>
                </c:pt>
                <c:pt idx="6">
                  <c:v>13.969169219999999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0E2-4771-B1C0-82BBB148E5F6}"/>
            </c:ext>
          </c:extLst>
        </c:ser>
        <c:ser>
          <c:idx val="5"/>
          <c:order val="2"/>
          <c:tx>
            <c:strRef>
              <c:f>'8'!$G$14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'8'!$I$14:$O$14</c:f>
              <c:numCache>
                <c:formatCode>0.0</c:formatCode>
                <c:ptCount val="7"/>
                <c:pt idx="0">
                  <c:v>0.96797357699999997</c:v>
                </c:pt>
                <c:pt idx="1">
                  <c:v>1.4503567018599999</c:v>
                </c:pt>
                <c:pt idx="2">
                  <c:v>2.4</c:v>
                </c:pt>
                <c:pt idx="3">
                  <c:v>3.2</c:v>
                </c:pt>
                <c:pt idx="4">
                  <c:v>3.3</c:v>
                </c:pt>
                <c:pt idx="5">
                  <c:v>3.4</c:v>
                </c:pt>
                <c:pt idx="6">
                  <c:v>3.6559068399999992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0E2-4771-B1C0-82BBB148E5F6}"/>
            </c:ext>
          </c:extLst>
        </c:ser>
        <c:ser>
          <c:idx val="3"/>
          <c:order val="3"/>
          <c:tx>
            <c:strRef>
              <c:f>'8'!$G$12</c:f>
              <c:strCache>
                <c:ptCount val="1"/>
                <c:pt idx="0">
                  <c:v>Поточні рахунки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'8'!$I$12:$O$12</c:f>
              <c:numCache>
                <c:formatCode>0.0</c:formatCode>
                <c:ptCount val="7"/>
                <c:pt idx="0">
                  <c:v>2.8047991149999998</c:v>
                </c:pt>
                <c:pt idx="1">
                  <c:v>2.63669281</c:v>
                </c:pt>
                <c:pt idx="2">
                  <c:v>2.8534000000000002</c:v>
                </c:pt>
                <c:pt idx="3">
                  <c:v>2.9348000000000001</c:v>
                </c:pt>
                <c:pt idx="4">
                  <c:v>3.7742606362100002</c:v>
                </c:pt>
                <c:pt idx="5">
                  <c:v>3.6</c:v>
                </c:pt>
                <c:pt idx="6">
                  <c:v>2.4980835800000021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0E2-4771-B1C0-82BBB148E5F6}"/>
            </c:ext>
          </c:extLst>
        </c:ser>
        <c:ser>
          <c:idx val="4"/>
          <c:order val="4"/>
          <c:tx>
            <c:strRef>
              <c:f>'8'!$G$13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'8'!$I$13:$O$13</c:f>
              <c:numCache>
                <c:formatCode>0.0</c:formatCode>
                <c:ptCount val="7"/>
                <c:pt idx="0">
                  <c:v>3.4113076578900001</c:v>
                </c:pt>
                <c:pt idx="1">
                  <c:v>3.8849393048660001</c:v>
                </c:pt>
                <c:pt idx="2">
                  <c:v>5.2486000000000006</c:v>
                </c:pt>
                <c:pt idx="3">
                  <c:v>5.0621999999999998</c:v>
                </c:pt>
                <c:pt idx="4">
                  <c:v>6.9228704605599996</c:v>
                </c:pt>
                <c:pt idx="5">
                  <c:v>4</c:v>
                </c:pt>
                <c:pt idx="6">
                  <c:v>6.9378704100000013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E0E2-4771-B1C0-82BBB148E5F6}"/>
            </c:ext>
          </c:extLst>
        </c:ser>
        <c:ser>
          <c:idx val="2"/>
          <c:order val="5"/>
          <c:tx>
            <c:strRef>
              <c:f>'8'!$G$11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'8'!$I$11:$O$11</c:f>
              <c:numCache>
                <c:formatCode>0.0</c:formatCode>
                <c:ptCount val="7"/>
                <c:pt idx="0">
                  <c:v>2.4523988999999999</c:v>
                </c:pt>
                <c:pt idx="1">
                  <c:v>3.8564629500000001</c:v>
                </c:pt>
                <c:pt idx="2">
                  <c:v>7.9</c:v>
                </c:pt>
                <c:pt idx="3">
                  <c:v>2.8</c:v>
                </c:pt>
                <c:pt idx="4">
                  <c:v>3.5</c:v>
                </c:pt>
                <c:pt idx="5">
                  <c:v>3.6</c:v>
                </c:pt>
                <c:pt idx="6">
                  <c:v>3.531154599999998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E0E2-4771-B1C0-82BBB148E5F6}"/>
            </c:ext>
          </c:extLst>
        </c:ser>
        <c:ser>
          <c:idx val="1"/>
          <c:order val="6"/>
          <c:tx>
            <c:strRef>
              <c:f>'8'!$G$10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0E2-4771-B1C0-82BBB148E5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0E2-4771-B1C0-82BBB148E5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0E2-4771-B1C0-82BBB148E5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0E2-4771-B1C0-82BBB148E5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0E2-4771-B1C0-82BBB148E5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0E2-4771-B1C0-82BBB148E5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0E2-4771-B1C0-82BBB148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'8'!$I$10:$O$10</c:f>
              <c:numCache>
                <c:formatCode>0.0</c:formatCode>
                <c:ptCount val="7"/>
                <c:pt idx="0">
                  <c:v>2.5843608810000003</c:v>
                </c:pt>
                <c:pt idx="1">
                  <c:v>2.593100781</c:v>
                </c:pt>
                <c:pt idx="2">
                  <c:v>2.9</c:v>
                </c:pt>
                <c:pt idx="3">
                  <c:v>3.9</c:v>
                </c:pt>
                <c:pt idx="4">
                  <c:v>4.7</c:v>
                </c:pt>
                <c:pt idx="5">
                  <c:v>4.5999999999999996</c:v>
                </c:pt>
                <c:pt idx="6">
                  <c:v>4.8192956088899992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E0E2-4771-B1C0-82BBB148E5F6}"/>
            </c:ext>
          </c:extLst>
        </c:ser>
        <c:ser>
          <c:idx val="0"/>
          <c:order val="7"/>
          <c:tx>
            <c:strRef>
              <c:f>'8'!$G$9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'8'!$I$8:$O$8</c:f>
              <c:numCache>
                <c:formatCode>m/d/yyyy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'8'!$I$9:$O$9</c:f>
              <c:numCache>
                <c:formatCode>0.0</c:formatCode>
                <c:ptCount val="7"/>
                <c:pt idx="0">
                  <c:v>1.0202097799999983</c:v>
                </c:pt>
                <c:pt idx="1">
                  <c:v>0.87084425000000465</c:v>
                </c:pt>
                <c:pt idx="2">
                  <c:v>2</c:v>
                </c:pt>
                <c:pt idx="3">
                  <c:v>1.9</c:v>
                </c:pt>
                <c:pt idx="4">
                  <c:v>2</c:v>
                </c:pt>
                <c:pt idx="5">
                  <c:v>2.2000000000000002</c:v>
                </c:pt>
                <c:pt idx="6">
                  <c:v>2.2618692362499857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E0E2-4771-B1C0-82BBB148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161785132061132"/>
          <c:w val="1"/>
          <c:h val="0.2458368852997649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'8'!$H$16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'8'!$I$16:$O$16</c15:sqref>
                  </c15:fullRef>
                </c:ext>
              </c:extLst>
              <c:f>('8'!$I$16:$J$16,'8'!$L$16:$O$16)</c:f>
              <c:numCache>
                <c:formatCode>0.0</c:formatCode>
                <c:ptCount val="6"/>
                <c:pt idx="0">
                  <c:v>10.865159139999999</c:v>
                </c:pt>
                <c:pt idx="1">
                  <c:v>11.17028047</c:v>
                </c:pt>
                <c:pt idx="2">
                  <c:v>13.5</c:v>
                </c:pt>
                <c:pt idx="3">
                  <c:v>13.2</c:v>
                </c:pt>
                <c:pt idx="4">
                  <c:v>12.7</c:v>
                </c:pt>
                <c:pt idx="5">
                  <c:v>12.448515804860001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'8'!$K$16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28%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6C2F-45E6-BB5C-0A0D4B936B67}"/>
            </c:ext>
          </c:extLst>
        </c:ser>
        <c:ser>
          <c:idx val="6"/>
          <c:order val="1"/>
          <c:tx>
            <c:strRef>
              <c:f>'8'!$H$15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'8'!$I$15:$O$15</c15:sqref>
                  </c15:fullRef>
                </c:ext>
              </c:extLst>
              <c:f>('8'!$I$15:$J$15,'8'!$L$15:$O$15)</c:f>
              <c:numCache>
                <c:formatCode>0.0</c:formatCode>
                <c:ptCount val="6"/>
                <c:pt idx="0">
                  <c:v>5.4801293299999996</c:v>
                </c:pt>
                <c:pt idx="1">
                  <c:v>6.5664502700000007</c:v>
                </c:pt>
                <c:pt idx="2">
                  <c:v>9.4</c:v>
                </c:pt>
                <c:pt idx="3">
                  <c:v>10.1</c:v>
                </c:pt>
                <c:pt idx="4">
                  <c:v>12.2</c:v>
                </c:pt>
                <c:pt idx="5">
                  <c:v>13.969169219999999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'8'!$K$15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18%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6C2F-45E6-BB5C-0A0D4B936B67}"/>
            </c:ext>
          </c:extLst>
        </c:ser>
        <c:ser>
          <c:idx val="5"/>
          <c:order val="2"/>
          <c:tx>
            <c:strRef>
              <c:f>'8'!$H$14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'8'!$I$14:$O$14</c15:sqref>
                  </c15:fullRef>
                </c:ext>
              </c:extLst>
              <c:f>('8'!$I$14:$J$14,'8'!$L$14:$O$14)</c:f>
              <c:numCache>
                <c:formatCode>0.0</c:formatCode>
                <c:ptCount val="6"/>
                <c:pt idx="0">
                  <c:v>0.96797357699999997</c:v>
                </c:pt>
                <c:pt idx="1">
                  <c:v>1.4503567018599999</c:v>
                </c:pt>
                <c:pt idx="2">
                  <c:v>3.2</c:v>
                </c:pt>
                <c:pt idx="3">
                  <c:v>3.3</c:v>
                </c:pt>
                <c:pt idx="4">
                  <c:v>3.4</c:v>
                </c:pt>
                <c:pt idx="5">
                  <c:v>3.6559068399999992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'8'!$K$14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6%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6C2F-45E6-BB5C-0A0D4B936B67}"/>
            </c:ext>
          </c:extLst>
        </c:ser>
        <c:ser>
          <c:idx val="3"/>
          <c:order val="3"/>
          <c:tx>
            <c:strRef>
              <c:f>'8'!$H$12</c:f>
              <c:strCache>
                <c:ptCount val="1"/>
                <c:pt idx="0">
                  <c:v>Current accounts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'8'!$I$12:$O$12</c15:sqref>
                  </c15:fullRef>
                </c:ext>
              </c:extLst>
              <c:f>('8'!$I$12:$J$12,'8'!$L$12:$O$12)</c:f>
              <c:numCache>
                <c:formatCode>0.0</c:formatCode>
                <c:ptCount val="6"/>
                <c:pt idx="0">
                  <c:v>2.8047991149999998</c:v>
                </c:pt>
                <c:pt idx="1">
                  <c:v>2.63669281</c:v>
                </c:pt>
                <c:pt idx="2">
                  <c:v>2.9348000000000001</c:v>
                </c:pt>
                <c:pt idx="3">
                  <c:v>3.7742606362100002</c:v>
                </c:pt>
                <c:pt idx="4">
                  <c:v>3.6</c:v>
                </c:pt>
                <c:pt idx="5">
                  <c:v>2.4980835800000021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'8'!$K$12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7%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B-6C2F-45E6-BB5C-0A0D4B936B67}"/>
            </c:ext>
          </c:extLst>
        </c:ser>
        <c:ser>
          <c:idx val="4"/>
          <c:order val="4"/>
          <c:tx>
            <c:strRef>
              <c:f>'8'!$H$13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'8'!$I$13:$O$13</c15:sqref>
                  </c15:fullRef>
                </c:ext>
              </c:extLst>
              <c:f>('8'!$I$13:$J$13,'8'!$L$13:$O$13)</c:f>
              <c:numCache>
                <c:formatCode>0.0</c:formatCode>
                <c:ptCount val="6"/>
                <c:pt idx="0">
                  <c:v>3.4113076578900001</c:v>
                </c:pt>
                <c:pt idx="1">
                  <c:v>3.8849393048660001</c:v>
                </c:pt>
                <c:pt idx="2">
                  <c:v>5.0621999999999998</c:v>
                </c:pt>
                <c:pt idx="3">
                  <c:v>6.9228704605599996</c:v>
                </c:pt>
                <c:pt idx="4">
                  <c:v>4</c:v>
                </c:pt>
                <c:pt idx="5">
                  <c:v>6.9378704100000013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'8'!$K$13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12%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2-6C2F-45E6-BB5C-0A0D4B936B67}"/>
            </c:ext>
          </c:extLst>
        </c:ser>
        <c:ser>
          <c:idx val="2"/>
          <c:order val="5"/>
          <c:tx>
            <c:strRef>
              <c:f>'8'!$H$11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'8'!$I$11:$O$11</c15:sqref>
                  </c15:fullRef>
                </c:ext>
              </c:extLst>
              <c:f>('8'!$I$11:$J$11,'8'!$L$11:$O$11)</c:f>
              <c:numCache>
                <c:formatCode>0.0</c:formatCode>
                <c:ptCount val="6"/>
                <c:pt idx="0">
                  <c:v>2.4523988999999999</c:v>
                </c:pt>
                <c:pt idx="1">
                  <c:v>3.8564629500000001</c:v>
                </c:pt>
                <c:pt idx="2">
                  <c:v>2.8</c:v>
                </c:pt>
                <c:pt idx="3">
                  <c:v>3.5</c:v>
                </c:pt>
                <c:pt idx="4">
                  <c:v>3.6</c:v>
                </c:pt>
                <c:pt idx="5">
                  <c:v>3.531154599999998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'8'!$K$11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18%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9-6C2F-45E6-BB5C-0A0D4B936B67}"/>
            </c:ext>
          </c:extLst>
        </c:ser>
        <c:ser>
          <c:idx val="1"/>
          <c:order val="6"/>
          <c:tx>
            <c:strRef>
              <c:f>'8'!$H$10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C2F-45E6-BB5C-0A0D4B936B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C2F-45E6-BB5C-0A0D4B936B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C2F-45E6-BB5C-0A0D4B936B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C2F-45E6-BB5C-0A0D4B936B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C2F-45E6-BB5C-0A0D4B936B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C2F-45E6-BB5C-0A0D4B936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'8'!$I$10:$O$10</c15:sqref>
                  </c15:fullRef>
                </c:ext>
              </c:extLst>
              <c:f>('8'!$I$10:$J$10,'8'!$L$10:$O$10)</c:f>
              <c:numCache>
                <c:formatCode>0.0</c:formatCode>
                <c:ptCount val="6"/>
                <c:pt idx="0">
                  <c:v>2.5843608810000003</c:v>
                </c:pt>
                <c:pt idx="1">
                  <c:v>2.593100781</c:v>
                </c:pt>
                <c:pt idx="2">
                  <c:v>3.9</c:v>
                </c:pt>
                <c:pt idx="3">
                  <c:v>4.7</c:v>
                </c:pt>
                <c:pt idx="4">
                  <c:v>4.5999999999999996</c:v>
                </c:pt>
                <c:pt idx="5">
                  <c:v>4.8192956088899992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'8'!$K$10</c15:sqref>
                  <c15:dLbl>
                    <c:idx val="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7%</a:t>
                          </a:r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AB06-43C6-A4E8-35C4F714246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0-6C2F-45E6-BB5C-0A0D4B936B67}"/>
            </c:ext>
          </c:extLst>
        </c:ser>
        <c:ser>
          <c:idx val="0"/>
          <c:order val="7"/>
          <c:tx>
            <c:strRef>
              <c:f>'8'!$H$9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'8'!$I$8:$O$8</c15:sqref>
                  </c15:fullRef>
                </c:ext>
              </c:extLst>
              <c:f>('8'!$I$8:$J$8,'8'!$L$8:$O$8)</c:f>
              <c:numCache>
                <c:formatCode>m/d/yyyy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43830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'8'!$I$9:$O$9</c15:sqref>
                  </c15:fullRef>
                </c:ext>
              </c:extLst>
              <c:f>('8'!$I$9:$J$9,'8'!$L$9:$O$9)</c:f>
              <c:numCache>
                <c:formatCode>0.0</c:formatCode>
                <c:ptCount val="6"/>
                <c:pt idx="0">
                  <c:v>1.0202097799999983</c:v>
                </c:pt>
                <c:pt idx="1">
                  <c:v>0.87084425000000465</c:v>
                </c:pt>
                <c:pt idx="2">
                  <c:v>1.9</c:v>
                </c:pt>
                <c:pt idx="3">
                  <c:v>2</c:v>
                </c:pt>
                <c:pt idx="4">
                  <c:v>2.2000000000000002</c:v>
                </c:pt>
                <c:pt idx="5">
                  <c:v>2.2618692362499857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6C2F-45E6-BB5C-0A0D4B936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018554542451209"/>
          <c:w val="1"/>
          <c:h val="0.259814454575487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034460540635194E-2"/>
          <c:y val="5.0233088065074011E-2"/>
          <c:w val="0.95243469929882307"/>
          <c:h val="0.70226279260836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'9'!$J$9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'9'!$I$10:$I$18</c:f>
              <c:strCache>
                <c:ptCount val="9"/>
                <c:pt idx="0">
                  <c:v>Усього</c:v>
                </c:pt>
                <c:pt idx="1">
                  <c:v>Державні
цінні папери</c:v>
                </c:pt>
                <c:pt idx="2">
                  <c:v>Депозити</c:v>
                </c:pt>
                <c:pt idx="3">
                  <c:v>Вимоги до
перестраховика</c:v>
                </c:pt>
                <c:pt idx="4">
                  <c:v>Нерухоме
майно</c:v>
                </c:pt>
                <c:pt idx="5">
                  <c:v>Залишки
в МТСБУ</c:v>
                </c:pt>
                <c:pt idx="6">
                  <c:v>Дебіторська
заборгованість</c:v>
                </c:pt>
                <c:pt idx="7">
                  <c:v>Поточні
рахунки</c:v>
                </c:pt>
                <c:pt idx="8">
                  <c:v>Інші</c:v>
                </c:pt>
              </c:strCache>
            </c:strRef>
          </c:cat>
          <c:val>
            <c:numRef>
              <c:f>'9'!$J$10:$J$18</c:f>
              <c:numCache>
                <c:formatCode>#\ ##0.0</c:formatCode>
                <c:ptCount val="9"/>
                <c:pt idx="0">
                  <c:v>43.4679</c:v>
                </c:pt>
                <c:pt idx="1">
                  <c:v>7.8856000000000002</c:v>
                </c:pt>
                <c:pt idx="2">
                  <c:v>12.338799999999999</c:v>
                </c:pt>
                <c:pt idx="3">
                  <c:v>5.2486000000000006</c:v>
                </c:pt>
                <c:pt idx="4">
                  <c:v>2.9224999999999999</c:v>
                </c:pt>
                <c:pt idx="5">
                  <c:v>2.3609</c:v>
                </c:pt>
                <c:pt idx="6">
                  <c:v>7.8573999999999993</c:v>
                </c:pt>
                <c:pt idx="7">
                  <c:v>2.8534000000000002</c:v>
                </c:pt>
                <c:pt idx="8">
                  <c:v>2.0007000000000019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6-4D2A-B5D4-CEE25ED654EE}"/>
            </c:ext>
          </c:extLst>
        </c:ser>
        <c:ser>
          <c:idx val="1"/>
          <c:order val="1"/>
          <c:tx>
            <c:strRef>
              <c:f>'9'!$K$9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5C056F-652D-4C6D-9F8C-F36FDD9B87E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016-4D2A-B5D4-CEE25ED654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491257-2531-4AEA-9207-527E2E3027F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016-4D2A-B5D4-CEE25ED654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6D3752-B7A2-4D6C-9348-2899B61F61B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016-4D2A-B5D4-CEE25ED654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2F4BEAF-DD36-4BA7-9723-4E842AC03C8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016-4D2A-B5D4-CEE25ED654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2803353-2E99-4858-AB78-44EDAB06FD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016-4D2A-B5D4-CEE25ED654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B7C247A-683F-464B-B881-5E7DDA1B911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016-4D2A-B5D4-CEE25ED654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836BB6D-34C7-462C-8E4A-A54BE0247F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016-4D2A-B5D4-CEE25ED654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730533-ED5C-4A28-A9C6-EB0F7D25CBC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016-4D2A-B5D4-CEE25ED654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F3F1244-2906-4FFB-9242-54D78F9CB3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016-4D2A-B5D4-CEE25ED65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'9'!$I$10:$I$18</c:f>
              <c:strCache>
                <c:ptCount val="9"/>
                <c:pt idx="0">
                  <c:v>Усього</c:v>
                </c:pt>
                <c:pt idx="1">
                  <c:v>Державні
цінні папери</c:v>
                </c:pt>
                <c:pt idx="2">
                  <c:v>Депозити</c:v>
                </c:pt>
                <c:pt idx="3">
                  <c:v>Вимоги до
перестраховика</c:v>
                </c:pt>
                <c:pt idx="4">
                  <c:v>Нерухоме
майно</c:v>
                </c:pt>
                <c:pt idx="5">
                  <c:v>Залишки
в МТСБУ</c:v>
                </c:pt>
                <c:pt idx="6">
                  <c:v>Дебіторська
заборгованість</c:v>
                </c:pt>
                <c:pt idx="7">
                  <c:v>Поточні
рахунки</c:v>
                </c:pt>
                <c:pt idx="8">
                  <c:v>Інші</c:v>
                </c:pt>
              </c:strCache>
            </c:strRef>
          </c:cat>
          <c:val>
            <c:numRef>
              <c:f>'9'!$K$10:$K$18</c:f>
              <c:numCache>
                <c:formatCode>#\ ##0.0</c:formatCode>
                <c:ptCount val="9"/>
                <c:pt idx="0">
                  <c:v>42.626400000000004</c:v>
                </c:pt>
                <c:pt idx="1">
                  <c:v>9.3818999999999999</c:v>
                </c:pt>
                <c:pt idx="2">
                  <c:v>13.521600000000001</c:v>
                </c:pt>
                <c:pt idx="3">
                  <c:v>5.0621999999999998</c:v>
                </c:pt>
                <c:pt idx="4">
                  <c:v>3.883</c:v>
                </c:pt>
                <c:pt idx="5">
                  <c:v>3.1606000000000001</c:v>
                </c:pt>
                <c:pt idx="6">
                  <c:v>2.8155999999999999</c:v>
                </c:pt>
                <c:pt idx="7">
                  <c:v>2.9348000000000001</c:v>
                </c:pt>
                <c:pt idx="8">
                  <c:v>1.8667000000000016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'9'!$M$10:$M$18</c15:f>
                <c15:dlblRangeCache>
                  <c:ptCount val="9"/>
                  <c:pt idx="0">
                    <c:v>-2%</c:v>
                  </c:pt>
                  <c:pt idx="1">
                    <c:v>19%</c:v>
                  </c:pt>
                  <c:pt idx="2">
                    <c:v>10%</c:v>
                  </c:pt>
                  <c:pt idx="3">
                    <c:v>-4%</c:v>
                  </c:pt>
                  <c:pt idx="4">
                    <c:v>33%</c:v>
                  </c:pt>
                  <c:pt idx="5">
                    <c:v>34%</c:v>
                  </c:pt>
                  <c:pt idx="6">
                    <c:v>-64%</c:v>
                  </c:pt>
                  <c:pt idx="7">
                    <c:v>3%</c:v>
                  </c:pt>
                  <c:pt idx="8">
                    <c:v>-7%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016-4D2A-B5D4-CEE25ED654EE}"/>
            </c:ext>
          </c:extLst>
        </c:ser>
        <c:ser>
          <c:idx val="2"/>
          <c:order val="2"/>
          <c:tx>
            <c:strRef>
              <c:f>'9'!$L$9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E6B7D76-AF01-4136-A020-43920190FFF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016-4D2A-B5D4-CEE25ED654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6CF7CBB-1DDC-45B5-A2DF-08E6C464E00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016-4D2A-B5D4-CEE25ED654E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1ED99AD-F433-4EBA-9BB9-D19049E856D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016-4D2A-B5D4-CEE25ED654E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729DA5-AC5B-41A6-9776-23E229477BC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016-4D2A-B5D4-CEE25ED654E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9CA320D-646E-42FF-BBF0-BA05CB09E4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016-4D2A-B5D4-CEE25ED654E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535AD2-0C87-4B81-A1C4-7C4CFE75BE3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016-4D2A-B5D4-CEE25ED654E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B56FCA7-D480-4DBF-8343-049A3A2772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016-4D2A-B5D4-CEE25ED654E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225EF94-1B96-428A-8049-59FCEA85EEF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016-4D2A-B5D4-CEE25ED654E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21FD44-3180-4D58-8D46-8A1C79D972A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016-4D2A-B5D4-CEE25ED65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'9'!$I$10:$I$18</c:f>
              <c:strCache>
                <c:ptCount val="9"/>
                <c:pt idx="0">
                  <c:v>Усього</c:v>
                </c:pt>
                <c:pt idx="1">
                  <c:v>Державні
цінні папери</c:v>
                </c:pt>
                <c:pt idx="2">
                  <c:v>Депозити</c:v>
                </c:pt>
                <c:pt idx="3">
                  <c:v>Вимоги до
перестраховика</c:v>
                </c:pt>
                <c:pt idx="4">
                  <c:v>Нерухоме
майно</c:v>
                </c:pt>
                <c:pt idx="5">
                  <c:v>Залишки
в МТСБУ</c:v>
                </c:pt>
                <c:pt idx="6">
                  <c:v>Дебіторська
заборгованість</c:v>
                </c:pt>
                <c:pt idx="7">
                  <c:v>Поточні
рахунки</c:v>
                </c:pt>
                <c:pt idx="8">
                  <c:v>Інші</c:v>
                </c:pt>
              </c:strCache>
            </c:strRef>
          </c:cat>
          <c:val>
            <c:numRef>
              <c:f>'9'!$L$10:$L$18</c:f>
              <c:numCache>
                <c:formatCode>0.0</c:formatCode>
                <c:ptCount val="9"/>
                <c:pt idx="0">
                  <c:v>50.121865299999989</c:v>
                </c:pt>
                <c:pt idx="1">
                  <c:v>13.969169219999999</c:v>
                </c:pt>
                <c:pt idx="2">
                  <c:v>12.448515804860001</c:v>
                </c:pt>
                <c:pt idx="3">
                  <c:v>6.9378704100000013</c:v>
                </c:pt>
                <c:pt idx="4">
                  <c:v>4.8192956088899992</c:v>
                </c:pt>
                <c:pt idx="5">
                  <c:v>3.6559068399999992</c:v>
                </c:pt>
                <c:pt idx="6">
                  <c:v>3.531154599999998</c:v>
                </c:pt>
                <c:pt idx="7">
                  <c:v>2.4980835800000021</c:v>
                </c:pt>
                <c:pt idx="8" formatCode="#\ ##0.0">
                  <c:v>2.2618692362499857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'9'!$N$10:$N$18</c15:f>
                <c15:dlblRangeCache>
                  <c:ptCount val="9"/>
                  <c:pt idx="0">
                    <c:v>18%</c:v>
                  </c:pt>
                  <c:pt idx="1">
                    <c:v>49%</c:v>
                  </c:pt>
                  <c:pt idx="2">
                    <c:v>-8%</c:v>
                  </c:pt>
                  <c:pt idx="3">
                    <c:v>37%</c:v>
                  </c:pt>
                  <c:pt idx="4">
                    <c:v>24%</c:v>
                  </c:pt>
                  <c:pt idx="5">
                    <c:v>16%</c:v>
                  </c:pt>
                  <c:pt idx="6">
                    <c:v>25%</c:v>
                  </c:pt>
                  <c:pt idx="7">
                    <c:v>-15%</c:v>
                  </c:pt>
                  <c:pt idx="8">
                    <c:v>21%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5016-4D2A-B5D4-CEE25ED65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35465792"/>
        <c:axId val="535482520"/>
      </c:barChart>
      <c:catAx>
        <c:axId val="53546579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35482520"/>
        <c:crosses val="autoZero"/>
        <c:auto val="1"/>
        <c:lblAlgn val="ctr"/>
        <c:lblOffset val="100"/>
        <c:noMultiLvlLbl val="0"/>
      </c:catAx>
      <c:valAx>
        <c:axId val="535482520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35465792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4785542184398E-2"/>
          <c:y val="0.8866807430828173"/>
          <c:w val="0.92813995181163145"/>
          <c:h val="9.1275958846760596E-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034460540635194E-2"/>
          <c:y val="5.0233088065074011E-2"/>
          <c:w val="0.95243469929882307"/>
          <c:h val="0.70226279260836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'9'!$J$9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'9'!$H$10:$H$18</c:f>
              <c:strCache>
                <c:ptCount val="9"/>
                <c:pt idx="0">
                  <c:v>Total</c:v>
                </c:pt>
                <c:pt idx="1">
                  <c:v>Government securities</c:v>
                </c:pt>
                <c:pt idx="2">
                  <c:v>Deposits</c:v>
                </c:pt>
                <c:pt idx="3">
                  <c:v>Reinsurance claims</c:v>
                </c:pt>
                <c:pt idx="4">
                  <c:v>Real estate</c:v>
                </c:pt>
                <c:pt idx="5">
                  <c:v>Balances at MTIBU</c:v>
                </c:pt>
                <c:pt idx="6">
                  <c:v>Receivables</c:v>
                </c:pt>
                <c:pt idx="7">
                  <c:v>Current accounts</c:v>
                </c:pt>
                <c:pt idx="8">
                  <c:v>Other</c:v>
                </c:pt>
              </c:strCache>
            </c:strRef>
          </c:cat>
          <c:val>
            <c:numRef>
              <c:f>'9'!$J$10:$J$18</c:f>
              <c:numCache>
                <c:formatCode>#\ ##0.0</c:formatCode>
                <c:ptCount val="9"/>
                <c:pt idx="0">
                  <c:v>43.4679</c:v>
                </c:pt>
                <c:pt idx="1">
                  <c:v>7.8856000000000002</c:v>
                </c:pt>
                <c:pt idx="2">
                  <c:v>12.338799999999999</c:v>
                </c:pt>
                <c:pt idx="3">
                  <c:v>5.2486000000000006</c:v>
                </c:pt>
                <c:pt idx="4">
                  <c:v>2.9224999999999999</c:v>
                </c:pt>
                <c:pt idx="5">
                  <c:v>2.3609</c:v>
                </c:pt>
                <c:pt idx="6">
                  <c:v>7.8573999999999993</c:v>
                </c:pt>
                <c:pt idx="7">
                  <c:v>2.8534000000000002</c:v>
                </c:pt>
                <c:pt idx="8">
                  <c:v>2.0007000000000019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1-419D-90E4-D7AA1E196DDC}"/>
            </c:ext>
          </c:extLst>
        </c:ser>
        <c:ser>
          <c:idx val="1"/>
          <c:order val="1"/>
          <c:tx>
            <c:strRef>
              <c:f>'9'!$K$9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328AE86-991C-432A-ABA0-6F540A4227F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551-419D-90E4-D7AA1E196D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6B532A-217F-482B-ABD1-B6E22B8940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551-419D-90E4-D7AA1E196D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7BE4346-8D45-4914-AC6B-AABE1A442B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551-419D-90E4-D7AA1E196D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D76AF00-870C-4015-911F-A38C5BCE00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551-419D-90E4-D7AA1E196D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F94C1EA-CA3A-4BDB-A9FC-04231C9F82D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551-419D-90E4-D7AA1E196D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F56AEB1-C98C-4C88-961C-A5B5BDD100E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551-419D-90E4-D7AA1E196D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10029D1-C20D-44C7-BE30-1D083D9DE27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551-419D-90E4-D7AA1E196D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90CF73C-8470-4124-BCFF-C973C45B237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551-419D-90E4-D7AA1E196D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A56ED72-E5D6-4031-A0B9-ADAEB2760BD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551-419D-90E4-D7AA1E196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'9'!$H$10:$H$18</c:f>
              <c:strCache>
                <c:ptCount val="9"/>
                <c:pt idx="0">
                  <c:v>Total</c:v>
                </c:pt>
                <c:pt idx="1">
                  <c:v>Government securities</c:v>
                </c:pt>
                <c:pt idx="2">
                  <c:v>Deposits</c:v>
                </c:pt>
                <c:pt idx="3">
                  <c:v>Reinsurance claims</c:v>
                </c:pt>
                <c:pt idx="4">
                  <c:v>Real estate</c:v>
                </c:pt>
                <c:pt idx="5">
                  <c:v>Balances at MTIBU</c:v>
                </c:pt>
                <c:pt idx="6">
                  <c:v>Receivables</c:v>
                </c:pt>
                <c:pt idx="7">
                  <c:v>Current accounts</c:v>
                </c:pt>
                <c:pt idx="8">
                  <c:v>Other</c:v>
                </c:pt>
              </c:strCache>
            </c:strRef>
          </c:cat>
          <c:val>
            <c:numRef>
              <c:f>'9'!$K$10:$K$18</c:f>
              <c:numCache>
                <c:formatCode>#\ ##0.0</c:formatCode>
                <c:ptCount val="9"/>
                <c:pt idx="0">
                  <c:v>42.626400000000004</c:v>
                </c:pt>
                <c:pt idx="1">
                  <c:v>9.3818999999999999</c:v>
                </c:pt>
                <c:pt idx="2">
                  <c:v>13.521600000000001</c:v>
                </c:pt>
                <c:pt idx="3">
                  <c:v>5.0621999999999998</c:v>
                </c:pt>
                <c:pt idx="4">
                  <c:v>3.883</c:v>
                </c:pt>
                <c:pt idx="5">
                  <c:v>3.1606000000000001</c:v>
                </c:pt>
                <c:pt idx="6">
                  <c:v>2.8155999999999999</c:v>
                </c:pt>
                <c:pt idx="7">
                  <c:v>2.9348000000000001</c:v>
                </c:pt>
                <c:pt idx="8">
                  <c:v>1.8667000000000016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'9'!$M$10:$M$18</c15:f>
                <c15:dlblRangeCache>
                  <c:ptCount val="9"/>
                  <c:pt idx="0">
                    <c:v>-2%</c:v>
                  </c:pt>
                  <c:pt idx="1">
                    <c:v>19%</c:v>
                  </c:pt>
                  <c:pt idx="2">
                    <c:v>10%</c:v>
                  </c:pt>
                  <c:pt idx="3">
                    <c:v>-4%</c:v>
                  </c:pt>
                  <c:pt idx="4">
                    <c:v>33%</c:v>
                  </c:pt>
                  <c:pt idx="5">
                    <c:v>34%</c:v>
                  </c:pt>
                  <c:pt idx="6">
                    <c:v>-64%</c:v>
                  </c:pt>
                  <c:pt idx="7">
                    <c:v>3%</c:v>
                  </c:pt>
                  <c:pt idx="8">
                    <c:v>-7%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551-419D-90E4-D7AA1E196DDC}"/>
            </c:ext>
          </c:extLst>
        </c:ser>
        <c:ser>
          <c:idx val="2"/>
          <c:order val="2"/>
          <c:tx>
            <c:strRef>
              <c:f>'9'!$L$9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FCF51A-2007-494A-BC40-096A3D73514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551-419D-90E4-D7AA1E196D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1E2D75-8865-465C-A9E4-2C7613523D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551-419D-90E4-D7AA1E196D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15FD988-71E3-437B-9CEB-0E0B943E769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551-419D-90E4-D7AA1E196D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B4F310D-6735-45AC-AB64-D36B816C997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551-419D-90E4-D7AA1E196D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E2B7C8-BC39-44B9-A3A9-3EE7E9AA97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551-419D-90E4-D7AA1E196D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4A57694-40FE-45D3-99A1-95CA87D49A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551-419D-90E4-D7AA1E196D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4811FC4-AE77-4F75-B5B5-2BA3E2714EF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551-419D-90E4-D7AA1E196D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9571D04-D7B9-4C53-8290-7CC7D3CFB1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551-419D-90E4-D7AA1E196D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1CFD89A-234C-4F8A-8716-322F7739223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551-419D-90E4-D7AA1E196D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'9'!$H$10:$H$18</c:f>
              <c:strCache>
                <c:ptCount val="9"/>
                <c:pt idx="0">
                  <c:v>Total</c:v>
                </c:pt>
                <c:pt idx="1">
                  <c:v>Government securities</c:v>
                </c:pt>
                <c:pt idx="2">
                  <c:v>Deposits</c:v>
                </c:pt>
                <c:pt idx="3">
                  <c:v>Reinsurance claims</c:v>
                </c:pt>
                <c:pt idx="4">
                  <c:v>Real estate</c:v>
                </c:pt>
                <c:pt idx="5">
                  <c:v>Balances at MTIBU</c:v>
                </c:pt>
                <c:pt idx="6">
                  <c:v>Receivables</c:v>
                </c:pt>
                <c:pt idx="7">
                  <c:v>Current accounts</c:v>
                </c:pt>
                <c:pt idx="8">
                  <c:v>Other</c:v>
                </c:pt>
              </c:strCache>
            </c:strRef>
          </c:cat>
          <c:val>
            <c:numRef>
              <c:f>'9'!$L$10:$L$18</c:f>
              <c:numCache>
                <c:formatCode>0.0</c:formatCode>
                <c:ptCount val="9"/>
                <c:pt idx="0">
                  <c:v>50.121865299999989</c:v>
                </c:pt>
                <c:pt idx="1">
                  <c:v>13.969169219999999</c:v>
                </c:pt>
                <c:pt idx="2">
                  <c:v>12.448515804860001</c:v>
                </c:pt>
                <c:pt idx="3">
                  <c:v>6.9378704100000013</c:v>
                </c:pt>
                <c:pt idx="4">
                  <c:v>4.8192956088899992</c:v>
                </c:pt>
                <c:pt idx="5">
                  <c:v>3.6559068399999992</c:v>
                </c:pt>
                <c:pt idx="6">
                  <c:v>3.531154599999998</c:v>
                </c:pt>
                <c:pt idx="7">
                  <c:v>2.4980835800000021</c:v>
                </c:pt>
                <c:pt idx="8" formatCode="#\ ##0.0">
                  <c:v>2.2618692362499857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'9'!$N$10:$N$18</c15:f>
                <c15:dlblRangeCache>
                  <c:ptCount val="9"/>
                  <c:pt idx="0">
                    <c:v>18%</c:v>
                  </c:pt>
                  <c:pt idx="1">
                    <c:v>49%</c:v>
                  </c:pt>
                  <c:pt idx="2">
                    <c:v>-8%</c:v>
                  </c:pt>
                  <c:pt idx="3">
                    <c:v>37%</c:v>
                  </c:pt>
                  <c:pt idx="4">
                    <c:v>24%</c:v>
                  </c:pt>
                  <c:pt idx="5">
                    <c:v>16%</c:v>
                  </c:pt>
                  <c:pt idx="6">
                    <c:v>25%</c:v>
                  </c:pt>
                  <c:pt idx="7">
                    <c:v>-15%</c:v>
                  </c:pt>
                  <c:pt idx="8">
                    <c:v>21%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A551-419D-90E4-D7AA1E196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35465792"/>
        <c:axId val="535482520"/>
      </c:barChart>
      <c:catAx>
        <c:axId val="53546579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35482520"/>
        <c:crosses val="autoZero"/>
        <c:auto val="1"/>
        <c:lblAlgn val="ctr"/>
        <c:lblOffset val="100"/>
        <c:noMultiLvlLbl val="0"/>
      </c:catAx>
      <c:valAx>
        <c:axId val="535482520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35465792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4785542184398E-2"/>
          <c:y val="0.8866807430828173"/>
          <c:w val="0.92813995181163145"/>
          <c:h val="9.1275958846760596E-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'1'!$J$10:$P$10</c:f>
              <c:numCache>
                <c:formatCode>#,##0</c:formatCode>
                <c:ptCount val="7"/>
                <c:pt idx="0">
                  <c:v>1333.8</c:v>
                </c:pt>
                <c:pt idx="1">
                  <c:v>1359.7</c:v>
                </c:pt>
                <c:pt idx="2">
                  <c:v>1493.3</c:v>
                </c:pt>
                <c:pt idx="3">
                  <c:v>1564.3</c:v>
                </c:pt>
                <c:pt idx="4">
                  <c:v>1589.6</c:v>
                </c:pt>
                <c:pt idx="5">
                  <c:v>1707.7</c:v>
                </c:pt>
                <c:pt idx="6">
                  <c:v>1822.8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2-4028-85F8-0883F3E68B93}"/>
            </c:ext>
          </c:extLst>
        </c:ser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'1'!$J$12:$P$12</c:f>
              <c:numCache>
                <c:formatCode>#,##0</c:formatCode>
                <c:ptCount val="7"/>
                <c:pt idx="0">
                  <c:v>2.2000000000000002</c:v>
                </c:pt>
                <c:pt idx="1">
                  <c:v>2.2000000000000002</c:v>
                </c:pt>
                <c:pt idx="2">
                  <c:v>2.5</c:v>
                </c:pt>
                <c:pt idx="3">
                  <c:v>2.5</c:v>
                </c:pt>
                <c:pt idx="4">
                  <c:v>2.6</c:v>
                </c:pt>
                <c:pt idx="5">
                  <c:v>2.6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2-4028-85F8-0883F3E68B93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'1'!$J$11:$P$11</c:f>
              <c:numCache>
                <c:formatCode>#,##0</c:formatCode>
                <c:ptCount val="7"/>
                <c:pt idx="0">
                  <c:v>57.4</c:v>
                </c:pt>
                <c:pt idx="1">
                  <c:v>63.5</c:v>
                </c:pt>
                <c:pt idx="2">
                  <c:v>63.9</c:v>
                </c:pt>
                <c:pt idx="3">
                  <c:v>65.099999999999994</c:v>
                </c:pt>
                <c:pt idx="4">
                  <c:v>61.9</c:v>
                </c:pt>
                <c:pt idx="5">
                  <c:v>61.6</c:v>
                </c:pt>
                <c:pt idx="6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2-4028-85F8-0883F3E68B93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'1'!$J$13:$P$13</c:f>
              <c:numCache>
                <c:formatCode>#,##0</c:formatCode>
                <c:ptCount val="7"/>
                <c:pt idx="0">
                  <c:v>107.5</c:v>
                </c:pt>
                <c:pt idx="1">
                  <c:v>125.3</c:v>
                </c:pt>
                <c:pt idx="2">
                  <c:v>162.19999999999999</c:v>
                </c:pt>
                <c:pt idx="3">
                  <c:v>172.8</c:v>
                </c:pt>
                <c:pt idx="4">
                  <c:v>184.1</c:v>
                </c:pt>
                <c:pt idx="5">
                  <c:v>187.4</c:v>
                </c:pt>
                <c:pt idx="6">
                  <c:v>182.1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2-4028-85F8-0883F3E68B93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'1'!$J$9:$P$9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'1'!$J$14:$P$14</c:f>
              <c:numCache>
                <c:formatCode>#,##0</c:formatCode>
                <c:ptCount val="7"/>
                <c:pt idx="0">
                  <c:v>3.8</c:v>
                </c:pt>
                <c:pt idx="1">
                  <c:v>3.7</c:v>
                </c:pt>
                <c:pt idx="2">
                  <c:v>4.3</c:v>
                </c:pt>
                <c:pt idx="3">
                  <c:v>4.4000000000000004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2-4028-85F8-0883F3E68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358E-4"/>
          <c:y val="0.86142573832877756"/>
          <c:w val="0.99982062302303498"/>
          <c:h val="0.1335831055367958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80134174966382E-2"/>
          <c:y val="4.387222701215647E-2"/>
          <c:w val="0.84006565995342719"/>
          <c:h val="0.63629190587560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CD8-445D-92D2-F2C6B0A3E17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CD8-445D-92D2-F2C6B0A3E17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D8-445D-92D2-F2C6B0A3E17C}"/>
              </c:ext>
            </c:extLst>
          </c:dPt>
          <c:cat>
            <c:strRef>
              <c:f>'10'!$J$9:$Y$9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II.20</c:v>
                </c:pt>
                <c:pt idx="15">
                  <c:v>IV.20</c:v>
                </c:pt>
              </c:strCache>
            </c:strRef>
          </c:cat>
          <c:val>
            <c:numRef>
              <c:f>'10'!$J$10:$Y$10</c:f>
              <c:numCache>
                <c:formatCode>_-* #\ ##0.0_-;\-* #\ ##0.0_-;_-* "-"??_-;_-@_-</c:formatCode>
                <c:ptCount val="16"/>
                <c:pt idx="0">
                  <c:v>0.63261719999999999</c:v>
                </c:pt>
                <c:pt idx="1">
                  <c:v>0.60607430000000007</c:v>
                </c:pt>
                <c:pt idx="2">
                  <c:v>0.77568230000000005</c:v>
                </c:pt>
                <c:pt idx="3">
                  <c:v>0.89929880000000006</c:v>
                </c:pt>
                <c:pt idx="4">
                  <c:v>0.82636880000000001</c:v>
                </c:pt>
                <c:pt idx="5">
                  <c:v>0.89993039999999991</c:v>
                </c:pt>
                <c:pt idx="6">
                  <c:v>1.0082700999999998</c:v>
                </c:pt>
                <c:pt idx="7">
                  <c:v>1.1622124100000002</c:v>
                </c:pt>
                <c:pt idx="8">
                  <c:v>1.0213516999999999</c:v>
                </c:pt>
                <c:pt idx="9">
                  <c:v>1.069334</c:v>
                </c:pt>
                <c:pt idx="10">
                  <c:v>1.2030542</c:v>
                </c:pt>
                <c:pt idx="11">
                  <c:v>1.3328551000000002</c:v>
                </c:pt>
                <c:pt idx="12" formatCode="_-* #\ ##0.000_-;\-* #\ ##0.000_-;_-* &quot;-&quot;??_-;_-@_-">
                  <c:v>1.2532295</c:v>
                </c:pt>
                <c:pt idx="13" formatCode="_-* #\ ##0.000_-;\-* #\ ##0.000_-;_-* &quot;-&quot;??_-;_-@_-">
                  <c:v>1.0407152182599999</c:v>
                </c:pt>
                <c:pt idx="14" formatCode="_-* #\ ##0.000_-;\-* #\ ##0.000_-;_-* &quot;-&quot;??_-;_-@_-">
                  <c:v>1.2755234219300002</c:v>
                </c:pt>
                <c:pt idx="15" formatCode="_-* #\ ##0.000_-;\-* #\ ##0.000_-;_-* &quot;-&quot;??_-;_-@_-">
                  <c:v>1.4475839245799988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8-445D-92D2-F2C6B0A3E17C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CD8-445D-92D2-F2C6B0A3E17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CD8-445D-92D2-F2C6B0A3E17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CD8-445D-92D2-F2C6B0A3E17C}"/>
              </c:ext>
            </c:extLst>
          </c:dPt>
          <c:cat>
            <c:strRef>
              <c:f>'10'!$J$9:$Y$9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II.20</c:v>
                </c:pt>
                <c:pt idx="15">
                  <c:v>IV.20</c:v>
                </c:pt>
              </c:strCache>
            </c:strRef>
          </c:cat>
          <c:val>
            <c:numRef>
              <c:f>'10'!$J$11:$Y$11</c:f>
              <c:numCache>
                <c:formatCode>_-* #\ ##0.0_-;\-* #\ ##0.0_-;_-* "-"??_-;_-@_-</c:formatCode>
                <c:ptCount val="16"/>
                <c:pt idx="0">
                  <c:v>10.386390949999999</c:v>
                </c:pt>
                <c:pt idx="1">
                  <c:v>9.7917533799999994</c:v>
                </c:pt>
                <c:pt idx="2">
                  <c:v>9.4646205300000013</c:v>
                </c:pt>
                <c:pt idx="3">
                  <c:v>10.099244692600005</c:v>
                </c:pt>
                <c:pt idx="4">
                  <c:v>10.944406089999999</c:v>
                </c:pt>
                <c:pt idx="5">
                  <c:v>11.111071870000002</c:v>
                </c:pt>
                <c:pt idx="6">
                  <c:v>10.53754202</c:v>
                </c:pt>
                <c:pt idx="7">
                  <c:v>13.480928219999999</c:v>
                </c:pt>
                <c:pt idx="8">
                  <c:v>12.513891119999998</c:v>
                </c:pt>
                <c:pt idx="9">
                  <c:v>13.038196840000001</c:v>
                </c:pt>
                <c:pt idx="10">
                  <c:v>12.32275265</c:v>
                </c:pt>
                <c:pt idx="11">
                  <c:v>8.989568310000001</c:v>
                </c:pt>
                <c:pt idx="12" formatCode="_-* #\ ##0.000_-;\-* #\ ##0.000_-;_-* &quot;-&quot;??_-;_-@_-">
                  <c:v>10.295624910000001</c:v>
                </c:pt>
                <c:pt idx="13" formatCode="_-* #\ ##0.000_-;\-* #\ ##0.000_-;_-* &quot;-&quot;??_-;_-@_-">
                  <c:v>8.4160448097099998</c:v>
                </c:pt>
                <c:pt idx="14" formatCode="_-* #\ ##0.000_-;\-* #\ ##0.000_-;_-* &quot;-&quot;??_-;_-@_-">
                  <c:v>10.679768501799989</c:v>
                </c:pt>
                <c:pt idx="15" formatCode="_-* #\ ##0.000_-;\-* #\ ##0.000_-;_-* &quot;-&quot;??_-;_-@_-">
                  <c:v>10.766219299790006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8-445D-92D2-F2C6B0A3E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D8-445D-92D2-F2C6B0A3E17C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D8-445D-92D2-F2C6B0A3E17C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CD8-445D-92D2-F2C6B0A3E17C}"/>
              </c:ext>
            </c:extLst>
          </c:dPt>
          <c:cat>
            <c:strRef>
              <c:f>'10'!$J$9:$Y$9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II.20</c:v>
                </c:pt>
                <c:pt idx="15">
                  <c:v>IV.20</c:v>
                </c:pt>
              </c:strCache>
            </c:strRef>
          </c:cat>
          <c:val>
            <c:numRef>
              <c:f>'10'!$J$12:$Y$12</c:f>
              <c:numCache>
                <c:formatCode>0%</c:formatCode>
                <c:ptCount val="16"/>
                <c:pt idx="0">
                  <c:v>0.2038501324339585</c:v>
                </c:pt>
                <c:pt idx="1">
                  <c:v>0.2111466818009165</c:v>
                </c:pt>
                <c:pt idx="2">
                  <c:v>0.20141430552760367</c:v>
                </c:pt>
                <c:pt idx="3">
                  <c:v>0.19092344143264414</c:v>
                </c:pt>
                <c:pt idx="4">
                  <c:v>0.30400373295797228</c:v>
                </c:pt>
                <c:pt idx="5">
                  <c:v>0.22579921255828656</c:v>
                </c:pt>
                <c:pt idx="6">
                  <c:v>0.19607277826164435</c:v>
                </c:pt>
                <c:pt idx="7">
                  <c:v>0.17503636353292162</c:v>
                </c:pt>
                <c:pt idx="8">
                  <c:v>0.14313600300464571</c:v>
                </c:pt>
                <c:pt idx="9">
                  <c:v>0.13611189859862724</c:v>
                </c:pt>
                <c:pt idx="10">
                  <c:v>0.1297478286005522</c:v>
                </c:pt>
                <c:pt idx="11">
                  <c:v>0.12447973077392768</c:v>
                </c:pt>
                <c:pt idx="12">
                  <c:v>0.11646573911641882</c:v>
                </c:pt>
                <c:pt idx="13">
                  <c:v>0.12109005601961352</c:v>
                </c:pt>
                <c:pt idx="14">
                  <c:v>0.12275124332295544</c:v>
                </c:pt>
                <c:pt idx="15">
                  <c:v>0.12930430873448392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D8-445D-92D2-F2C6B0A3E17C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CD8-445D-92D2-F2C6B0A3E17C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CD8-445D-92D2-F2C6B0A3E17C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CD8-445D-92D2-F2C6B0A3E17C}"/>
              </c:ext>
            </c:extLst>
          </c:dPt>
          <c:cat>
            <c:strRef>
              <c:f>'10'!$J$9:$Y$9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II.20</c:v>
                </c:pt>
                <c:pt idx="15">
                  <c:v>IV.20</c:v>
                </c:pt>
              </c:strCache>
            </c:strRef>
          </c:cat>
          <c:val>
            <c:numRef>
              <c:f>'10'!$J$13:$Y$13</c:f>
              <c:numCache>
                <c:formatCode>0%</c:formatCode>
                <c:ptCount val="16"/>
                <c:pt idx="0">
                  <c:v>0.23548779981077056</c:v>
                </c:pt>
                <c:pt idx="1">
                  <c:v>0.23096218445920888</c:v>
                </c:pt>
                <c:pt idx="2">
                  <c:v>0.2349289148863154</c:v>
                </c:pt>
                <c:pt idx="3">
                  <c:v>0.23617267718602189</c:v>
                </c:pt>
                <c:pt idx="4">
                  <c:v>0.21023187289279394</c:v>
                </c:pt>
                <c:pt idx="5">
                  <c:v>0.23652992147625171</c:v>
                </c:pt>
                <c:pt idx="6">
                  <c:v>0.24455000840336369</c:v>
                </c:pt>
                <c:pt idx="7">
                  <c:v>0.22752264803735658</c:v>
                </c:pt>
                <c:pt idx="8">
                  <c:v>0.31471056941719677</c:v>
                </c:pt>
                <c:pt idx="9">
                  <c:v>0.27799034353355451</c:v>
                </c:pt>
                <c:pt idx="10">
                  <c:v>0.27192846607731253</c:v>
                </c:pt>
                <c:pt idx="11">
                  <c:v>0.28437202553327334</c:v>
                </c:pt>
                <c:pt idx="12">
                  <c:v>0.3500435555397482</c:v>
                </c:pt>
                <c:pt idx="13">
                  <c:v>0.35849861569617125</c:v>
                </c:pt>
                <c:pt idx="14">
                  <c:v>0.36302034885660789</c:v>
                </c:pt>
                <c:pt idx="15">
                  <c:v>0.35370542245189668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CD8-445D-92D2-F2C6B0A3E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7446992764638689"/>
          <c:w val="1"/>
          <c:h val="0.22075188389594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80134174966382E-2"/>
          <c:y val="4.387222701215647E-2"/>
          <c:w val="0.84006565995342719"/>
          <c:h val="0.63629190587560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49-48C4-88C6-7F7315D26F4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49-48C4-88C6-7F7315D26F4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49-48C4-88C6-7F7315D26F48}"/>
              </c:ext>
            </c:extLst>
          </c:dPt>
          <c:cat>
            <c:strRef>
              <c:f>'10'!$J$8:$Y$8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'10'!$J$10:$Y$10</c:f>
              <c:numCache>
                <c:formatCode>_-* #\ ##0.0_-;\-* #\ ##0.0_-;_-* "-"??_-;_-@_-</c:formatCode>
                <c:ptCount val="16"/>
                <c:pt idx="0">
                  <c:v>0.63261719999999999</c:v>
                </c:pt>
                <c:pt idx="1">
                  <c:v>0.60607430000000007</c:v>
                </c:pt>
                <c:pt idx="2">
                  <c:v>0.77568230000000005</c:v>
                </c:pt>
                <c:pt idx="3">
                  <c:v>0.89929880000000006</c:v>
                </c:pt>
                <c:pt idx="4">
                  <c:v>0.82636880000000001</c:v>
                </c:pt>
                <c:pt idx="5">
                  <c:v>0.89993039999999991</c:v>
                </c:pt>
                <c:pt idx="6">
                  <c:v>1.0082700999999998</c:v>
                </c:pt>
                <c:pt idx="7">
                  <c:v>1.1622124100000002</c:v>
                </c:pt>
                <c:pt idx="8">
                  <c:v>1.0213516999999999</c:v>
                </c:pt>
                <c:pt idx="9">
                  <c:v>1.069334</c:v>
                </c:pt>
                <c:pt idx="10">
                  <c:v>1.2030542</c:v>
                </c:pt>
                <c:pt idx="11">
                  <c:v>1.3328551000000002</c:v>
                </c:pt>
                <c:pt idx="12" formatCode="_-* #\ ##0.000_-;\-* #\ ##0.000_-;_-* &quot;-&quot;??_-;_-@_-">
                  <c:v>1.2532295</c:v>
                </c:pt>
                <c:pt idx="13" formatCode="_-* #\ ##0.000_-;\-* #\ ##0.000_-;_-* &quot;-&quot;??_-;_-@_-">
                  <c:v>1.0407152182599999</c:v>
                </c:pt>
                <c:pt idx="14" formatCode="_-* #\ ##0.000_-;\-* #\ ##0.000_-;_-* &quot;-&quot;??_-;_-@_-">
                  <c:v>1.2755234219300002</c:v>
                </c:pt>
                <c:pt idx="15" formatCode="_-* #\ ##0.000_-;\-* #\ ##0.000_-;_-* &quot;-&quot;??_-;_-@_-">
                  <c:v>1.4475839245799988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49-48C4-88C6-7F7315D26F48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49-48C4-88C6-7F7315D26F4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449-48C4-88C6-7F7315D26F4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449-48C4-88C6-7F7315D26F48}"/>
              </c:ext>
            </c:extLst>
          </c:dPt>
          <c:cat>
            <c:strRef>
              <c:f>'10'!$J$8:$Y$8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'10'!$J$11:$Y$11</c:f>
              <c:numCache>
                <c:formatCode>_-* #\ ##0.0_-;\-* #\ ##0.0_-;_-* "-"??_-;_-@_-</c:formatCode>
                <c:ptCount val="16"/>
                <c:pt idx="0">
                  <c:v>10.386390949999999</c:v>
                </c:pt>
                <c:pt idx="1">
                  <c:v>9.7917533799999994</c:v>
                </c:pt>
                <c:pt idx="2">
                  <c:v>9.4646205300000013</c:v>
                </c:pt>
                <c:pt idx="3">
                  <c:v>10.099244692600005</c:v>
                </c:pt>
                <c:pt idx="4">
                  <c:v>10.944406089999999</c:v>
                </c:pt>
                <c:pt idx="5">
                  <c:v>11.111071870000002</c:v>
                </c:pt>
                <c:pt idx="6">
                  <c:v>10.53754202</c:v>
                </c:pt>
                <c:pt idx="7">
                  <c:v>13.480928219999999</c:v>
                </c:pt>
                <c:pt idx="8">
                  <c:v>12.513891119999998</c:v>
                </c:pt>
                <c:pt idx="9">
                  <c:v>13.038196840000001</c:v>
                </c:pt>
                <c:pt idx="10">
                  <c:v>12.32275265</c:v>
                </c:pt>
                <c:pt idx="11">
                  <c:v>8.989568310000001</c:v>
                </c:pt>
                <c:pt idx="12" formatCode="_-* #\ ##0.000_-;\-* #\ ##0.000_-;_-* &quot;-&quot;??_-;_-@_-">
                  <c:v>10.295624910000001</c:v>
                </c:pt>
                <c:pt idx="13" formatCode="_-* #\ ##0.000_-;\-* #\ ##0.000_-;_-* &quot;-&quot;??_-;_-@_-">
                  <c:v>8.4160448097099998</c:v>
                </c:pt>
                <c:pt idx="14" formatCode="_-* #\ ##0.000_-;\-* #\ ##0.000_-;_-* &quot;-&quot;??_-;_-@_-">
                  <c:v>10.679768501799989</c:v>
                </c:pt>
                <c:pt idx="15" formatCode="_-* #\ ##0.000_-;\-* #\ ##0.000_-;_-* &quot;-&quot;??_-;_-@_-">
                  <c:v>10.766219299790006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49-48C4-88C6-7F7315D26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49-48C4-88C6-7F7315D26F4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449-48C4-88C6-7F7315D26F48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449-48C4-88C6-7F7315D26F48}"/>
              </c:ext>
            </c:extLst>
          </c:dPt>
          <c:cat>
            <c:strRef>
              <c:f>'10'!$J$8:$Y$8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'10'!$J$12:$Y$12</c:f>
              <c:numCache>
                <c:formatCode>0%</c:formatCode>
                <c:ptCount val="16"/>
                <c:pt idx="0">
                  <c:v>0.2038501324339585</c:v>
                </c:pt>
                <c:pt idx="1">
                  <c:v>0.2111466818009165</c:v>
                </c:pt>
                <c:pt idx="2">
                  <c:v>0.20141430552760367</c:v>
                </c:pt>
                <c:pt idx="3">
                  <c:v>0.19092344143264414</c:v>
                </c:pt>
                <c:pt idx="4">
                  <c:v>0.30400373295797228</c:v>
                </c:pt>
                <c:pt idx="5">
                  <c:v>0.22579921255828656</c:v>
                </c:pt>
                <c:pt idx="6">
                  <c:v>0.19607277826164435</c:v>
                </c:pt>
                <c:pt idx="7">
                  <c:v>0.17503636353292162</c:v>
                </c:pt>
                <c:pt idx="8">
                  <c:v>0.14313600300464571</c:v>
                </c:pt>
                <c:pt idx="9">
                  <c:v>0.13611189859862724</c:v>
                </c:pt>
                <c:pt idx="10">
                  <c:v>0.1297478286005522</c:v>
                </c:pt>
                <c:pt idx="11">
                  <c:v>0.12447973077392768</c:v>
                </c:pt>
                <c:pt idx="12">
                  <c:v>0.11646573911641882</c:v>
                </c:pt>
                <c:pt idx="13">
                  <c:v>0.12109005601961352</c:v>
                </c:pt>
                <c:pt idx="14">
                  <c:v>0.12275124332295544</c:v>
                </c:pt>
                <c:pt idx="15">
                  <c:v>0.12930430873448392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449-48C4-88C6-7F7315D26F48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449-48C4-88C6-7F7315D26F4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449-48C4-88C6-7F7315D26F48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449-48C4-88C6-7F7315D26F48}"/>
              </c:ext>
            </c:extLst>
          </c:dPt>
          <c:cat>
            <c:strRef>
              <c:f>'10'!$J$8:$Y$8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'10'!$J$13:$Y$13</c:f>
              <c:numCache>
                <c:formatCode>0%</c:formatCode>
                <c:ptCount val="16"/>
                <c:pt idx="0">
                  <c:v>0.23548779981077056</c:v>
                </c:pt>
                <c:pt idx="1">
                  <c:v>0.23096218445920888</c:v>
                </c:pt>
                <c:pt idx="2">
                  <c:v>0.2349289148863154</c:v>
                </c:pt>
                <c:pt idx="3">
                  <c:v>0.23617267718602189</c:v>
                </c:pt>
                <c:pt idx="4">
                  <c:v>0.21023187289279394</c:v>
                </c:pt>
                <c:pt idx="5">
                  <c:v>0.23652992147625171</c:v>
                </c:pt>
                <c:pt idx="6">
                  <c:v>0.24455000840336369</c:v>
                </c:pt>
                <c:pt idx="7">
                  <c:v>0.22752264803735658</c:v>
                </c:pt>
                <c:pt idx="8">
                  <c:v>0.31471056941719677</c:v>
                </c:pt>
                <c:pt idx="9">
                  <c:v>0.27799034353355451</c:v>
                </c:pt>
                <c:pt idx="10">
                  <c:v>0.27192846607731253</c:v>
                </c:pt>
                <c:pt idx="11">
                  <c:v>0.28437202553327334</c:v>
                </c:pt>
                <c:pt idx="12">
                  <c:v>0.3500435555397482</c:v>
                </c:pt>
                <c:pt idx="13">
                  <c:v>0.35849861569617125</c:v>
                </c:pt>
                <c:pt idx="14">
                  <c:v>0.36302034885660789</c:v>
                </c:pt>
                <c:pt idx="15">
                  <c:v>0.35370542245189668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449-48C4-88C6-7F7315D26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7446992764638689"/>
          <c:w val="1"/>
          <c:h val="0.22075188389594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'11'!$I$14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'11'!$K$12:$Z$12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'11'!$K$14:$Z$14</c:f>
              <c:numCache>
                <c:formatCode>0.0</c:formatCode>
                <c:ptCount val="16"/>
                <c:pt idx="0">
                  <c:v>1.0519673999999999</c:v>
                </c:pt>
                <c:pt idx="1">
                  <c:v>1.05652469</c:v>
                </c:pt>
                <c:pt idx="2">
                  <c:v>0.6160009700000002</c:v>
                </c:pt>
                <c:pt idx="3">
                  <c:v>0.78006885999999986</c:v>
                </c:pt>
                <c:pt idx="4">
                  <c:v>0.87255155999999989</c:v>
                </c:pt>
                <c:pt idx="5">
                  <c:v>0.88356808999999992</c:v>
                </c:pt>
                <c:pt idx="6">
                  <c:v>0.5730366800000003</c:v>
                </c:pt>
                <c:pt idx="7">
                  <c:v>0.86354286000000047</c:v>
                </c:pt>
                <c:pt idx="8">
                  <c:v>0.79451879000000003</c:v>
                </c:pt>
                <c:pt idx="9">
                  <c:v>1.0476835099999997</c:v>
                </c:pt>
                <c:pt idx="10">
                  <c:v>0.7410924800000005</c:v>
                </c:pt>
                <c:pt idx="11">
                  <c:v>0.76942095999999993</c:v>
                </c:pt>
                <c:pt idx="12">
                  <c:v>0.88826326</c:v>
                </c:pt>
                <c:pt idx="13">
                  <c:v>1.05609290954</c:v>
                </c:pt>
                <c:pt idx="14">
                  <c:v>0.80261070736000018</c:v>
                </c:pt>
                <c:pt idx="15">
                  <c:v>0.96646817125999962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D0E-BF1C-DFD4CF4582FE}"/>
            </c:ext>
          </c:extLst>
        </c:ser>
        <c:ser>
          <c:idx val="0"/>
          <c:order val="1"/>
          <c:tx>
            <c:strRef>
              <c:f>'11'!$I$13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'11'!$K$12:$Z$12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'11'!$K$13:$Z$13</c:f>
              <c:numCache>
                <c:formatCode>0.0</c:formatCode>
                <c:ptCount val="16"/>
                <c:pt idx="0">
                  <c:v>4.4971040400000009</c:v>
                </c:pt>
                <c:pt idx="1">
                  <c:v>3.3145650800000004</c:v>
                </c:pt>
                <c:pt idx="2">
                  <c:v>2.9102244899999978</c:v>
                </c:pt>
                <c:pt idx="3">
                  <c:v>4.1514142500000037</c:v>
                </c:pt>
                <c:pt idx="4">
                  <c:v>3.5196439250000005</c:v>
                </c:pt>
                <c:pt idx="5">
                  <c:v>3.2566938250000002</c:v>
                </c:pt>
                <c:pt idx="6">
                  <c:v>2.7869350099999992</c:v>
                </c:pt>
                <c:pt idx="7">
                  <c:v>5.4044744899999966</c:v>
                </c:pt>
                <c:pt idx="8">
                  <c:v>3.6716427899999999</c:v>
                </c:pt>
                <c:pt idx="9">
                  <c:v>3.5127689000000002</c:v>
                </c:pt>
                <c:pt idx="10">
                  <c:v>3.3047213399999982</c:v>
                </c:pt>
                <c:pt idx="11">
                  <c:v>1.5802357700000023</c:v>
                </c:pt>
                <c:pt idx="12">
                  <c:v>1.8920887299999998</c:v>
                </c:pt>
                <c:pt idx="13">
                  <c:v>0.42812762698000001</c:v>
                </c:pt>
                <c:pt idx="14">
                  <c:v>1.5073638266900011</c:v>
                </c:pt>
                <c:pt idx="15">
                  <c:v>1.1505909350199999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0-4D0E-BF1C-DFD4CF45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2"/>
          <c:order val="2"/>
          <c:tx>
            <c:strRef>
              <c:f>'11'!$I$15</c:f>
              <c:strCache>
                <c:ptCount val="1"/>
                <c:pt idx="0">
                  <c:v>Рівень виплат, %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00-4D0E-BF1C-DFD4CF4582FE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00-4D0E-BF1C-DFD4CF4582FE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00-4D0E-BF1C-DFD4CF4582F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F900-4D0E-BF1C-DFD4CF4582FE}"/>
              </c:ext>
            </c:extLst>
          </c:dPt>
          <c:val>
            <c:numRef>
              <c:f>'11'!$K$15:$Z$15</c:f>
              <c:numCache>
                <c:formatCode>0%</c:formatCode>
                <c:ptCount val="16"/>
                <c:pt idx="0">
                  <c:v>5.0693221927595143E-2</c:v>
                </c:pt>
                <c:pt idx="1">
                  <c:v>5.7530454673783885E-2</c:v>
                </c:pt>
                <c:pt idx="2">
                  <c:v>6.5577659536281765E-2</c:v>
                </c:pt>
                <c:pt idx="3">
                  <c:v>6.3397761550353954E-2</c:v>
                </c:pt>
                <c:pt idx="4">
                  <c:v>7.5413103322506059E-2</c:v>
                </c:pt>
                <c:pt idx="5">
                  <c:v>8.7271795432475069E-2</c:v>
                </c:pt>
                <c:pt idx="6">
                  <c:v>9.5773683986957833E-2</c:v>
                </c:pt>
                <c:pt idx="7">
                  <c:v>0.12808547336970005</c:v>
                </c:pt>
                <c:pt idx="8">
                  <c:v>0.12208487143263028</c:v>
                </c:pt>
                <c:pt idx="9">
                  <c:v>0.12380882488629839</c:v>
                </c:pt>
                <c:pt idx="10">
                  <c:v>0.1165999421648625</c:v>
                </c:pt>
                <c:pt idx="11">
                  <c:v>0.19770509207545278</c:v>
                </c:pt>
                <c:pt idx="12">
                  <c:v>0.22974064776555134</c:v>
                </c:pt>
                <c:pt idx="13">
                  <c:v>0.27622724719921432</c:v>
                </c:pt>
                <c:pt idx="14">
                  <c:v>0.34124864931431342</c:v>
                </c:pt>
                <c:pt idx="15">
                  <c:v>0.39178498285582519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00-4D0E-BF1C-DFD4CF45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376713809952E-3"/>
          <c:y val="0.80033367289891033"/>
          <c:w val="0.99775096232861904"/>
          <c:h val="0.19447561425645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'11'!$J$14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'11'!$K$11:$Z$11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'11'!$K$14:$Z$14</c:f>
              <c:numCache>
                <c:formatCode>0.0</c:formatCode>
                <c:ptCount val="16"/>
                <c:pt idx="0">
                  <c:v>1.0519673999999999</c:v>
                </c:pt>
                <c:pt idx="1">
                  <c:v>1.05652469</c:v>
                </c:pt>
                <c:pt idx="2">
                  <c:v>0.6160009700000002</c:v>
                </c:pt>
                <c:pt idx="3">
                  <c:v>0.78006885999999986</c:v>
                </c:pt>
                <c:pt idx="4">
                  <c:v>0.87255155999999989</c:v>
                </c:pt>
                <c:pt idx="5">
                  <c:v>0.88356808999999992</c:v>
                </c:pt>
                <c:pt idx="6">
                  <c:v>0.5730366800000003</c:v>
                </c:pt>
                <c:pt idx="7">
                  <c:v>0.86354286000000047</c:v>
                </c:pt>
                <c:pt idx="8">
                  <c:v>0.79451879000000003</c:v>
                </c:pt>
                <c:pt idx="9">
                  <c:v>1.0476835099999997</c:v>
                </c:pt>
                <c:pt idx="10">
                  <c:v>0.7410924800000005</c:v>
                </c:pt>
                <c:pt idx="11">
                  <c:v>0.76942095999999993</c:v>
                </c:pt>
                <c:pt idx="12">
                  <c:v>0.88826326</c:v>
                </c:pt>
                <c:pt idx="13">
                  <c:v>1.05609290954</c:v>
                </c:pt>
                <c:pt idx="14">
                  <c:v>0.80261070736000018</c:v>
                </c:pt>
                <c:pt idx="15">
                  <c:v>0.96646817125999962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8-483B-9762-68C19E884CF4}"/>
            </c:ext>
          </c:extLst>
        </c:ser>
        <c:ser>
          <c:idx val="0"/>
          <c:order val="1"/>
          <c:tx>
            <c:strRef>
              <c:f>'11'!$J$13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'11'!$K$11:$Z$11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'11'!$K$13:$Z$13</c:f>
              <c:numCache>
                <c:formatCode>0.0</c:formatCode>
                <c:ptCount val="16"/>
                <c:pt idx="0">
                  <c:v>4.4971040400000009</c:v>
                </c:pt>
                <c:pt idx="1">
                  <c:v>3.3145650800000004</c:v>
                </c:pt>
                <c:pt idx="2">
                  <c:v>2.9102244899999978</c:v>
                </c:pt>
                <c:pt idx="3">
                  <c:v>4.1514142500000037</c:v>
                </c:pt>
                <c:pt idx="4">
                  <c:v>3.5196439250000005</c:v>
                </c:pt>
                <c:pt idx="5">
                  <c:v>3.2566938250000002</c:v>
                </c:pt>
                <c:pt idx="6">
                  <c:v>2.7869350099999992</c:v>
                </c:pt>
                <c:pt idx="7">
                  <c:v>5.4044744899999966</c:v>
                </c:pt>
                <c:pt idx="8">
                  <c:v>3.6716427899999999</c:v>
                </c:pt>
                <c:pt idx="9">
                  <c:v>3.5127689000000002</c:v>
                </c:pt>
                <c:pt idx="10">
                  <c:v>3.3047213399999982</c:v>
                </c:pt>
                <c:pt idx="11">
                  <c:v>1.5802357700000023</c:v>
                </c:pt>
                <c:pt idx="12">
                  <c:v>1.8920887299999998</c:v>
                </c:pt>
                <c:pt idx="13">
                  <c:v>0.42812762698000001</c:v>
                </c:pt>
                <c:pt idx="14">
                  <c:v>1.5073638266900011</c:v>
                </c:pt>
                <c:pt idx="15">
                  <c:v>1.1505909350199999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8-483B-9762-68C19E884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2"/>
          <c:order val="2"/>
          <c:tx>
            <c:strRef>
              <c:f>'11'!$J$15</c:f>
              <c:strCache>
                <c:ptCount val="1"/>
                <c:pt idx="0">
                  <c:v>Ratio of claims paid, % (r.h.s.) 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D8-483B-9762-68C19E884CF4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D8-483B-9762-68C19E884CF4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D8-483B-9762-68C19E884CF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28D8-483B-9762-68C19E884CF4}"/>
              </c:ext>
            </c:extLst>
          </c:dPt>
          <c:val>
            <c:numRef>
              <c:f>'11'!$K$15:$Z$15</c:f>
              <c:numCache>
                <c:formatCode>0%</c:formatCode>
                <c:ptCount val="16"/>
                <c:pt idx="0">
                  <c:v>5.0693221927595143E-2</c:v>
                </c:pt>
                <c:pt idx="1">
                  <c:v>5.7530454673783885E-2</c:v>
                </c:pt>
                <c:pt idx="2">
                  <c:v>6.5577659536281765E-2</c:v>
                </c:pt>
                <c:pt idx="3">
                  <c:v>6.3397761550353954E-2</c:v>
                </c:pt>
                <c:pt idx="4">
                  <c:v>7.5413103322506059E-2</c:v>
                </c:pt>
                <c:pt idx="5">
                  <c:v>8.7271795432475069E-2</c:v>
                </c:pt>
                <c:pt idx="6">
                  <c:v>9.5773683986957833E-2</c:v>
                </c:pt>
                <c:pt idx="7">
                  <c:v>0.12808547336970005</c:v>
                </c:pt>
                <c:pt idx="8">
                  <c:v>0.12208487143263028</c:v>
                </c:pt>
                <c:pt idx="9">
                  <c:v>0.12380882488629839</c:v>
                </c:pt>
                <c:pt idx="10">
                  <c:v>0.1165999421648625</c:v>
                </c:pt>
                <c:pt idx="11">
                  <c:v>0.19770509207545278</c:v>
                </c:pt>
                <c:pt idx="12">
                  <c:v>0.22974064776555134</c:v>
                </c:pt>
                <c:pt idx="13">
                  <c:v>0.27622724719921432</c:v>
                </c:pt>
                <c:pt idx="14">
                  <c:v>0.34124864931431342</c:v>
                </c:pt>
                <c:pt idx="15">
                  <c:v>0.39178498285582519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D8-483B-9762-68C19E884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376713809952E-3"/>
          <c:y val="0.80033367289891033"/>
          <c:w val="0.99775096232861904"/>
          <c:h val="0.19447561425645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1493775933609959E-3"/>
          <c:y val="4.9281322136384122E-2"/>
          <c:w val="0.99170124481327804"/>
          <c:h val="0.788501154182145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465789584274656E-2"/>
                  <c:y val="4.3132637172569368E-7"/>
                </c:manualLayout>
              </c:layout>
              <c:tx>
                <c:rich>
                  <a:bodyPr/>
                  <a:lstStyle/>
                  <a:p>
                    <a:fld id="{3BB05786-AFBB-4AB2-BCB4-A8C00326BB9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F20-4072-B4CD-642E546E6A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B254813-1D4A-4E60-AC44-07788AF1E0B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F20-4072-B4CD-642E546E6A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CF0302-4E8E-4F8C-A3FF-6C1D6E10DFA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F20-4072-B4CD-642E546E6A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4A063DB-9428-46BD-88D9-8C0EBCA1CB2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F20-4072-B4CD-642E546E6A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927F899-319B-498D-8CAF-EE72B37B68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F20-4072-B4CD-642E546E6A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D076BA1-B524-4746-90F9-DE8C1BF4639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F20-4072-B4CD-642E546E6A6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ED5FFAF-B023-4FC1-8615-0EBDA5447C2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F20-4072-B4CD-642E546E6A6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6C82B6-DBF1-4834-817F-CDD7D64020B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F20-4072-B4CD-642E546E6A6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D9406D2-9BDA-42DE-8A6D-1A60618E3F6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F20-4072-B4CD-642E546E6A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'12'!$I$10:$I$18</c:f>
              <c:strCache>
                <c:ptCount val="9"/>
                <c:pt idx="0">
                  <c:v>КАСКО</c:v>
                </c:pt>
                <c:pt idx="1">
                  <c:v>ОСЦПВ та Зелена картка</c:v>
                </c:pt>
                <c:pt idx="2">
                  <c:v>Медичне страхування</c:v>
                </c:pt>
                <c:pt idx="3">
                  <c:v>Майна та вогн. ризиків</c:v>
                </c:pt>
                <c:pt idx="4">
                  <c:v>Життя</c:v>
                </c:pt>
                <c:pt idx="5">
                  <c:v>Фінансових ризиків</c:v>
                </c:pt>
                <c:pt idx="6">
                  <c:v>Вантажів та багажу</c:v>
                </c:pt>
                <c:pt idx="7">
                  <c:v>Від нещасних випадків</c:v>
                </c:pt>
                <c:pt idx="8">
                  <c:v>Інші</c:v>
                </c:pt>
              </c:strCache>
            </c:strRef>
          </c:cat>
          <c:val>
            <c:numRef>
              <c:f>'12'!$J$10:$J$18</c:f>
              <c:numCache>
                <c:formatCode>_-* #\ ##0.0_-;\-* #\ ##0.0_-;_-* "-"??_-;_-@_-</c:formatCode>
                <c:ptCount val="9"/>
                <c:pt idx="0">
                  <c:v>8.5196206100100067</c:v>
                </c:pt>
                <c:pt idx="1">
                  <c:v>7.453290753220001</c:v>
                </c:pt>
                <c:pt idx="2">
                  <c:v>7.3185088133199994</c:v>
                </c:pt>
                <c:pt idx="3">
                  <c:v>6.9435301150900006</c:v>
                </c:pt>
                <c:pt idx="4">
                  <c:v>5.0170520647700005</c:v>
                </c:pt>
                <c:pt idx="5">
                  <c:v>2.9984540744599992</c:v>
                </c:pt>
                <c:pt idx="6">
                  <c:v>1.6906385585600001</c:v>
                </c:pt>
                <c:pt idx="7">
                  <c:v>1.5959152600499991</c:v>
                </c:pt>
                <c:pt idx="8">
                  <c:v>4.9298069062099694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'12'!$L$10:$L$18</c15:f>
                <c15:dlblRangeCache>
                  <c:ptCount val="9"/>
                  <c:pt idx="0">
                    <c:v>44%</c:v>
                  </c:pt>
                  <c:pt idx="1">
                    <c:v>48%</c:v>
                  </c:pt>
                  <c:pt idx="2">
                    <c:v>43%</c:v>
                  </c:pt>
                  <c:pt idx="3">
                    <c:v>17%</c:v>
                  </c:pt>
                  <c:pt idx="4">
                    <c:v>13%</c:v>
                  </c:pt>
                  <c:pt idx="5">
                    <c:v>34%</c:v>
                  </c:pt>
                  <c:pt idx="6">
                    <c:v>14%</c:v>
                  </c:pt>
                  <c:pt idx="7">
                    <c:v>10%</c:v>
                  </c:pt>
                  <c:pt idx="8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5F20-4072-B4CD-642E546E6A64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'12'!$I$10:$I$18</c:f>
              <c:strCache>
                <c:ptCount val="9"/>
                <c:pt idx="0">
                  <c:v>КАСКО</c:v>
                </c:pt>
                <c:pt idx="1">
                  <c:v>ОСЦПВ та Зелена картка</c:v>
                </c:pt>
                <c:pt idx="2">
                  <c:v>Медичне страхування</c:v>
                </c:pt>
                <c:pt idx="3">
                  <c:v>Майна та вогн. ризиків</c:v>
                </c:pt>
                <c:pt idx="4">
                  <c:v>Життя</c:v>
                </c:pt>
                <c:pt idx="5">
                  <c:v>Фінансових ризиків</c:v>
                </c:pt>
                <c:pt idx="6">
                  <c:v>Вантажів та багажу</c:v>
                </c:pt>
                <c:pt idx="7">
                  <c:v>Від нещасних випадків</c:v>
                </c:pt>
                <c:pt idx="8">
                  <c:v>Інші</c:v>
                </c:pt>
              </c:strCache>
            </c:strRef>
          </c:cat>
          <c:val>
            <c:numRef>
              <c:f>'12'!$K$10:$K$18</c:f>
              <c:numCache>
                <c:formatCode>_-* #\ ##0.0_-;\-* #\ ##0.0_-;_-* "-"??_-;_-@_-</c:formatCode>
                <c:ptCount val="9"/>
                <c:pt idx="0">
                  <c:v>3.7614837159899999</c:v>
                </c:pt>
                <c:pt idx="1">
                  <c:v>3.57610812774</c:v>
                </c:pt>
                <c:pt idx="2">
                  <c:v>3.161340721170002</c:v>
                </c:pt>
                <c:pt idx="3">
                  <c:v>1.1821288303599999</c:v>
                </c:pt>
                <c:pt idx="4">
                  <c:v>0.64872696764000004</c:v>
                </c:pt>
                <c:pt idx="5">
                  <c:v>1.01858567808</c:v>
                </c:pt>
                <c:pt idx="6">
                  <c:v>0.23832225109000002</c:v>
                </c:pt>
                <c:pt idx="7">
                  <c:v>0.16709846370000001</c:v>
                </c:pt>
                <c:pt idx="8">
                  <c:v>1.3156422539800001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20-4072-B4CD-642E546E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</c:scaling>
        <c:delete val="0"/>
        <c:axPos val="b"/>
        <c:numFmt formatCode="#,##0" sourceLinked="0"/>
        <c:majorTickMark val="in"/>
        <c:minorTickMark val="none"/>
        <c:tickLblPos val="high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3778247631852998"/>
          <c:w val="1"/>
          <c:h val="0.1622175605074898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1493775933609959E-3"/>
          <c:y val="4.9281322136384122E-2"/>
          <c:w val="0.99170124481327804"/>
          <c:h val="0.788501154182145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465789584274656E-2"/>
                  <c:y val="4.3132637172569368E-7"/>
                </c:manualLayout>
              </c:layout>
              <c:tx>
                <c:rich>
                  <a:bodyPr/>
                  <a:lstStyle/>
                  <a:p>
                    <a:fld id="{09B52782-B3FD-4E08-B2DE-CCA9DB27183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D3-44EE-9825-8551BA85D5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A9424AD-714D-4924-9325-F8F5AB2461E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1D3-44EE-9825-8551BA85D5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61026C8-52D3-4E0C-80E8-50426AE7CD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1D3-44EE-9825-8551BA85D5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F34D17-5B4A-48CA-8D1F-6391BDB69A8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D3-44EE-9825-8551BA85D5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38524AD-241C-4DD0-BD27-B10B5427B02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D3-44EE-9825-8551BA85D5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AE7F4D8-8B92-485C-A48C-F853C4ED344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1D3-44EE-9825-8551BA85D5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8F013C-5813-4252-A5B1-7A682D4A91E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1D3-44EE-9825-8551BA85D5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990DF55-82B5-4800-BDC2-3931B53D757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D3-44EE-9825-8551BA85D5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EF6331C-FD89-4647-BD6B-6F9B6C4B3A1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1D3-44EE-9825-8551BA85D5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'12'!$H$10:$H$18</c:f>
              <c:strCache>
                <c:ptCount val="9"/>
                <c:pt idx="0">
                  <c:v>Comprehensive coverage</c:v>
                </c:pt>
                <c:pt idx="1">
                  <c:v>MTPL* and Green Card**</c:v>
                </c:pt>
                <c:pt idx="2">
                  <c:v>Health insurance</c:v>
                </c:pt>
                <c:pt idx="3">
                  <c:v>Rroperty and fire risks</c:v>
                </c:pt>
                <c:pt idx="4">
                  <c:v>Life insurance</c:v>
                </c:pt>
                <c:pt idx="5">
                  <c:v>Financial exposure</c:v>
                </c:pt>
                <c:pt idx="6">
                  <c:v>Cargo and luggage</c:v>
                </c:pt>
                <c:pt idx="7">
                  <c:v>Accident insurance</c:v>
                </c:pt>
                <c:pt idx="8">
                  <c:v>Other</c:v>
                </c:pt>
              </c:strCache>
            </c:strRef>
          </c:cat>
          <c:val>
            <c:numRef>
              <c:f>'12'!$J$10:$J$18</c:f>
              <c:numCache>
                <c:formatCode>_-* #\ ##0.0_-;\-* #\ ##0.0_-;_-* "-"??_-;_-@_-</c:formatCode>
                <c:ptCount val="9"/>
                <c:pt idx="0">
                  <c:v>8.5196206100100067</c:v>
                </c:pt>
                <c:pt idx="1">
                  <c:v>7.453290753220001</c:v>
                </c:pt>
                <c:pt idx="2">
                  <c:v>7.3185088133199994</c:v>
                </c:pt>
                <c:pt idx="3">
                  <c:v>6.9435301150900006</c:v>
                </c:pt>
                <c:pt idx="4">
                  <c:v>5.0170520647700005</c:v>
                </c:pt>
                <c:pt idx="5">
                  <c:v>2.9984540744599992</c:v>
                </c:pt>
                <c:pt idx="6">
                  <c:v>1.6906385585600001</c:v>
                </c:pt>
                <c:pt idx="7">
                  <c:v>1.5959152600499991</c:v>
                </c:pt>
                <c:pt idx="8">
                  <c:v>4.9298069062099694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'12'!$L$10:$L$18</c15:f>
                <c15:dlblRangeCache>
                  <c:ptCount val="9"/>
                  <c:pt idx="0">
                    <c:v>44%</c:v>
                  </c:pt>
                  <c:pt idx="1">
                    <c:v>48%</c:v>
                  </c:pt>
                  <c:pt idx="2">
                    <c:v>43%</c:v>
                  </c:pt>
                  <c:pt idx="3">
                    <c:v>17%</c:v>
                  </c:pt>
                  <c:pt idx="4">
                    <c:v>13%</c:v>
                  </c:pt>
                  <c:pt idx="5">
                    <c:v>34%</c:v>
                  </c:pt>
                  <c:pt idx="6">
                    <c:v>14%</c:v>
                  </c:pt>
                  <c:pt idx="7">
                    <c:v>10%</c:v>
                  </c:pt>
                  <c:pt idx="8">
                    <c:v>27%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F1D3-44EE-9825-8551BA85D509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'12'!$H$10:$H$18</c:f>
              <c:strCache>
                <c:ptCount val="9"/>
                <c:pt idx="0">
                  <c:v>Comprehensive coverage</c:v>
                </c:pt>
                <c:pt idx="1">
                  <c:v>MTPL* and Green Card**</c:v>
                </c:pt>
                <c:pt idx="2">
                  <c:v>Health insurance</c:v>
                </c:pt>
                <c:pt idx="3">
                  <c:v>Rroperty and fire risks</c:v>
                </c:pt>
                <c:pt idx="4">
                  <c:v>Life insurance</c:v>
                </c:pt>
                <c:pt idx="5">
                  <c:v>Financial exposure</c:v>
                </c:pt>
                <c:pt idx="6">
                  <c:v>Cargo and luggage</c:v>
                </c:pt>
                <c:pt idx="7">
                  <c:v>Accident insurance</c:v>
                </c:pt>
                <c:pt idx="8">
                  <c:v>Other</c:v>
                </c:pt>
              </c:strCache>
            </c:strRef>
          </c:cat>
          <c:val>
            <c:numRef>
              <c:f>'12'!$K$10:$K$18</c:f>
              <c:numCache>
                <c:formatCode>_-* #\ ##0.0_-;\-* #\ ##0.0_-;_-* "-"??_-;_-@_-</c:formatCode>
                <c:ptCount val="9"/>
                <c:pt idx="0">
                  <c:v>3.7614837159899999</c:v>
                </c:pt>
                <c:pt idx="1">
                  <c:v>3.57610812774</c:v>
                </c:pt>
                <c:pt idx="2">
                  <c:v>3.161340721170002</c:v>
                </c:pt>
                <c:pt idx="3">
                  <c:v>1.1821288303599999</c:v>
                </c:pt>
                <c:pt idx="4">
                  <c:v>0.64872696764000004</c:v>
                </c:pt>
                <c:pt idx="5">
                  <c:v>1.01858567808</c:v>
                </c:pt>
                <c:pt idx="6">
                  <c:v>0.23832225109000002</c:v>
                </c:pt>
                <c:pt idx="7">
                  <c:v>0.16709846370000001</c:v>
                </c:pt>
                <c:pt idx="8">
                  <c:v>1.3156422539800001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D3-44EE-9825-8551BA85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</c:scaling>
        <c:delete val="0"/>
        <c:axPos val="b"/>
        <c:numFmt formatCode="#,##0" sourceLinked="0"/>
        <c:majorTickMark val="in"/>
        <c:minorTickMark val="none"/>
        <c:tickLblPos val="high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3778247631852998"/>
          <c:w val="1"/>
          <c:h val="0.1622175605074898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314104529058"/>
          <c:y val="5.2215713492640675E-2"/>
          <c:w val="0.85641449474431652"/>
          <c:h val="0.567706112911624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'13'!$I$10</c:f>
              <c:strCache>
                <c:ptCount val="1"/>
                <c:pt idx="0">
                  <c:v>КАСКО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7EBF97-D17B-4F95-9AED-4839DE705E4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1D655A-F155-44B7-BE13-68AD81721F0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62DB1F-2DCF-4B4B-8082-3F411056DDF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6DDC26-C087-482D-AB90-B8DFE94224D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'13'!$J$10:$M$10</c:f>
              <c:numCache>
                <c:formatCode>0</c:formatCode>
                <c:ptCount val="4"/>
                <c:pt idx="0">
                  <c:v>8133.8780599999927</c:v>
                </c:pt>
                <c:pt idx="1">
                  <c:v>8519.6206100100007</c:v>
                </c:pt>
                <c:pt idx="2">
                  <c:v>3576.0507900000002</c:v>
                </c:pt>
                <c:pt idx="3">
                  <c:v>3761.4837159899998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'13'!$N$10:$Q$10</c15:f>
                <c15:dlblRangeCache>
                  <c:ptCount val="4"/>
                  <c:pt idx="0">
                    <c:v>15%</c:v>
                  </c:pt>
                  <c:pt idx="1">
                    <c:v>19%</c:v>
                  </c:pt>
                  <c:pt idx="2">
                    <c:v>25%</c:v>
                  </c:pt>
                  <c:pt idx="3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3F4F-41E5-827A-44345E57042B}"/>
            </c:ext>
          </c:extLst>
        </c:ser>
        <c:ser>
          <c:idx val="1"/>
          <c:order val="1"/>
          <c:tx>
            <c:strRef>
              <c:f>'13'!$I$11</c:f>
              <c:strCache>
                <c:ptCount val="1"/>
                <c:pt idx="0">
                  <c:v>ОСЦПВ та Зелена картка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5645C8E-6FEE-414C-802F-DC558F15F54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474305F-E64E-45E9-8B94-AAD5134F313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A4AE6C-296E-4463-A67C-BBFAAEE403A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F01DE9-2B87-4C59-ACAA-777BBD920A9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'13'!$J$11:$M$11</c:f>
              <c:numCache>
                <c:formatCode>0</c:formatCode>
                <c:ptCount val="4"/>
                <c:pt idx="0">
                  <c:v>6976.2789499999999</c:v>
                </c:pt>
                <c:pt idx="1">
                  <c:v>7453.2907532199997</c:v>
                </c:pt>
                <c:pt idx="2">
                  <c:v>3138.6849699999998</c:v>
                </c:pt>
                <c:pt idx="3">
                  <c:v>3576.1081277399999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'13'!$N$11:$Q$11</c15:f>
                <c15:dlblRangeCache>
                  <c:ptCount val="4"/>
                  <c:pt idx="0">
                    <c:v>13%</c:v>
                  </c:pt>
                  <c:pt idx="1">
                    <c:v>16%</c:v>
                  </c:pt>
                  <c:pt idx="2">
                    <c:v>22%</c:v>
                  </c:pt>
                  <c:pt idx="3">
                    <c:v>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3F4F-41E5-827A-44345E57042B}"/>
            </c:ext>
          </c:extLst>
        </c:ser>
        <c:ser>
          <c:idx val="2"/>
          <c:order val="2"/>
          <c:tx>
            <c:strRef>
              <c:f>'13'!$I$12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C0B51D1-6B8D-47BD-9210-4CE3422903F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E19222-35BE-476A-89B1-12FB8A6456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C9AEB0-16BE-4CE8-A539-4C7A97471B1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E00F7C-CD53-4352-8358-877DC695B5B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'13'!$J$12:$M$12</c:f>
              <c:numCache>
                <c:formatCode>0</c:formatCode>
                <c:ptCount val="4"/>
                <c:pt idx="0">
                  <c:v>7039.9146799999999</c:v>
                </c:pt>
                <c:pt idx="1">
                  <c:v>7318.5088133200006</c:v>
                </c:pt>
                <c:pt idx="2">
                  <c:v>3021.9998200000005</c:v>
                </c:pt>
                <c:pt idx="3">
                  <c:v>3161.3407211699996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'13'!$N$12:$Q$12</c15:f>
                <c15:dlblRangeCache>
                  <c:ptCount val="4"/>
                  <c:pt idx="0">
                    <c:v>13%</c:v>
                  </c:pt>
                  <c:pt idx="1">
                    <c:v>16%</c:v>
                  </c:pt>
                  <c:pt idx="2">
                    <c:v>21%</c:v>
                  </c:pt>
                  <c:pt idx="3">
                    <c:v>21%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3F4F-41E5-827A-44345E57042B}"/>
            </c:ext>
          </c:extLst>
        </c:ser>
        <c:ser>
          <c:idx val="3"/>
          <c:order val="3"/>
          <c:tx>
            <c:strRef>
              <c:f>'13'!$I$13</c:f>
              <c:strCache>
                <c:ptCount val="1"/>
                <c:pt idx="0">
                  <c:v>Майна та вогн. ризиків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6284F42-B253-459D-8EE3-D0DED6EE6B1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EFD1D9-1C5A-4344-A9B2-22ED449D9EC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A11C62C-9C9A-4FC6-A23F-CE013208AC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DEE26A-0D54-464F-8FC0-27DEC13695A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'13'!$J$13:$M$13</c:f>
              <c:numCache>
                <c:formatCode>0</c:formatCode>
                <c:ptCount val="4"/>
                <c:pt idx="0">
                  <c:v>11351.16546</c:v>
                </c:pt>
                <c:pt idx="1">
                  <c:v>6943.5301150899995</c:v>
                </c:pt>
                <c:pt idx="2">
                  <c:v>1375.7187699999999</c:v>
                </c:pt>
                <c:pt idx="3">
                  <c:v>1182.1288303599999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'13'!$N$13:$Q$13</c15:f>
                <c15:dlblRangeCache>
                  <c:ptCount val="4"/>
                  <c:pt idx="0">
                    <c:v>21%</c:v>
                  </c:pt>
                  <c:pt idx="1">
                    <c:v>15%</c:v>
                  </c:pt>
                  <c:pt idx="2">
                    <c:v>10%</c:v>
                  </c:pt>
                  <c:pt idx="3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3F4F-41E5-827A-44345E57042B}"/>
            </c:ext>
          </c:extLst>
        </c:ser>
        <c:ser>
          <c:idx val="4"/>
          <c:order val="4"/>
          <c:tx>
            <c:strRef>
              <c:f>'13'!$I$14</c:f>
              <c:strCache>
                <c:ptCount val="1"/>
                <c:pt idx="0">
                  <c:v>Життя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60265B1-E53A-4439-B426-545A81EA4A8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E74BB2D-96DD-4760-B26F-75073A4DAC5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F4F-41E5-827A-44345E5704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F-41E5-827A-44345E5704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'13'!$J$14:$M$14</c:f>
              <c:numCache>
                <c:formatCode>0</c:formatCode>
                <c:ptCount val="4"/>
                <c:pt idx="0">
                  <c:v>4623.9740000000002</c:v>
                </c:pt>
                <c:pt idx="1">
                  <c:v>5017.0520647700005</c:v>
                </c:pt>
                <c:pt idx="2">
                  <c:v>575.91729999999995</c:v>
                </c:pt>
                <c:pt idx="3">
                  <c:v>648.72696764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'13'!$N$14:$Q$14</c15:f>
                <c15:dlblRangeCache>
                  <c:ptCount val="4"/>
                  <c:pt idx="0">
                    <c:v>9%</c:v>
                  </c:pt>
                  <c:pt idx="1">
                    <c:v>11%</c:v>
                  </c:pt>
                  <c:pt idx="2">
                    <c:v>4%</c:v>
                  </c:pt>
                  <c:pt idx="3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3F4F-41E5-827A-44345E57042B}"/>
            </c:ext>
          </c:extLst>
        </c:ser>
        <c:ser>
          <c:idx val="5"/>
          <c:order val="5"/>
          <c:tx>
            <c:strRef>
              <c:f>'13'!$I$15</c:f>
              <c:strCache>
                <c:ptCount val="1"/>
                <c:pt idx="0">
                  <c:v>Фінансових ризиків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7633939-CAA5-4ADD-9A67-F03B4F833A8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79AFCF6-AF66-4A79-B81C-CB77BDA342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39C1D2-8AE3-4D73-AD99-22D9281741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04C8411-25E0-4F72-9BCB-357ABA1B88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'13'!$J$15:$M$15</c:f>
              <c:numCache>
                <c:formatCode>0</c:formatCode>
                <c:ptCount val="4"/>
                <c:pt idx="0">
                  <c:v>4397.5719300000001</c:v>
                </c:pt>
                <c:pt idx="1">
                  <c:v>2998.4540744599999</c:v>
                </c:pt>
                <c:pt idx="2">
                  <c:v>1624.6498999999999</c:v>
                </c:pt>
                <c:pt idx="3">
                  <c:v>1018.58567808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'13'!$N$15:$Q$15</c15:f>
                <c15:dlblRangeCache>
                  <c:ptCount val="4"/>
                  <c:pt idx="0">
                    <c:v>8%</c:v>
                  </c:pt>
                  <c:pt idx="1">
                    <c:v>7%</c:v>
                  </c:pt>
                  <c:pt idx="2">
                    <c:v>11%</c:v>
                  </c:pt>
                  <c:pt idx="3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3F4F-41E5-827A-44345E57042B}"/>
            </c:ext>
          </c:extLst>
        </c:ser>
        <c:ser>
          <c:idx val="6"/>
          <c:order val="6"/>
          <c:tx>
            <c:strRef>
              <c:f>'13'!$I$16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'13'!$J$16:$M$16</c:f>
              <c:numCache>
                <c:formatCode>0</c:formatCode>
                <c:ptCount val="4"/>
                <c:pt idx="0">
                  <c:v>1872.18417</c:v>
                </c:pt>
                <c:pt idx="1">
                  <c:v>1595.9152600499999</c:v>
                </c:pt>
                <c:pt idx="2">
                  <c:v>193.75364000000002</c:v>
                </c:pt>
                <c:pt idx="3">
                  <c:v>167.0984637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F4F-41E5-827A-44345E57042B}"/>
            </c:ext>
          </c:extLst>
        </c:ser>
        <c:ser>
          <c:idx val="7"/>
          <c:order val="7"/>
          <c:tx>
            <c:strRef>
              <c:f>'13'!$I$17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79472BC-2670-4E7B-AE68-FC601A1C0EC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3F4F-41E5-827A-44345E5704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927244-78C0-4B2A-A402-5FFF5826557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F4F-41E5-827A-44345E5704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C0ECF4-200A-4EBF-BA0B-62E4BF35D2D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F4F-41E5-827A-44345E570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30F7F2-F532-411A-A8BA-40B1C2882B2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F4F-41E5-827A-44345E570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'13'!$J$8:$M$9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Страхові премії</c:v>
                  </c:pt>
                  <c:pt idx="2">
                    <c:v>Виплати</c:v>
                  </c:pt>
                </c:lvl>
              </c:multiLvlStrCache>
            </c:multiLvlStrRef>
          </c:cat>
          <c:val>
            <c:numRef>
              <c:f>'13'!$J$17:$M$17</c:f>
              <c:numCache>
                <c:formatCode>0</c:formatCode>
                <c:ptCount val="4"/>
                <c:pt idx="0">
                  <c:v>8606.2255900000036</c:v>
                </c:pt>
                <c:pt idx="1">
                  <c:v>5338.5749181799983</c:v>
                </c:pt>
                <c:pt idx="2">
                  <c:v>831.58639999999934</c:v>
                </c:pt>
                <c:pt idx="3">
                  <c:v>1337.2322526900002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'13'!$N$17:$Q$17</c15:f>
                <c15:dlblRangeCache>
                  <c:ptCount val="4"/>
                  <c:pt idx="0">
                    <c:v>16%</c:v>
                  </c:pt>
                  <c:pt idx="1">
                    <c:v>12%</c:v>
                  </c:pt>
                  <c:pt idx="2">
                    <c:v>6%</c:v>
                  </c:pt>
                  <c:pt idx="3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3F4F-41E5-827A-44345E5704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91410312"/>
        <c:axId val="691410640"/>
      </c:barChart>
      <c:catAx>
        <c:axId val="691410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1410640"/>
        <c:crosses val="autoZero"/>
        <c:auto val="1"/>
        <c:lblAlgn val="ctr"/>
        <c:lblOffset val="100"/>
        <c:noMultiLvlLbl val="0"/>
      </c:catAx>
      <c:valAx>
        <c:axId val="691410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141031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230379622408213E-2"/>
          <c:y val="0.792307504762228"/>
          <c:w val="0.93045344560176935"/>
          <c:h val="0.192142774611203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2314104529058"/>
          <c:y val="5.2215713492640675E-2"/>
          <c:w val="0.85641449474431652"/>
          <c:h val="0.567706112911624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'13'!$H$10</c:f>
              <c:strCache>
                <c:ptCount val="1"/>
                <c:pt idx="0">
                  <c:v>Comprehensive coverage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4D2925-4F70-4D75-8876-59D7BFBA10B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8D20FD-D0CE-4D0A-9345-3A52A60D328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098157C-7B8D-4EFE-8672-17EFCEC4276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C5B5377-B9EF-4258-96E8-55173B4D175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'13'!$J$10:$M$10</c:f>
              <c:numCache>
                <c:formatCode>0</c:formatCode>
                <c:ptCount val="4"/>
                <c:pt idx="0">
                  <c:v>8133.8780599999927</c:v>
                </c:pt>
                <c:pt idx="1">
                  <c:v>8519.6206100100007</c:v>
                </c:pt>
                <c:pt idx="2">
                  <c:v>3576.0507900000002</c:v>
                </c:pt>
                <c:pt idx="3">
                  <c:v>3761.4837159899998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'13'!$N$10:$Q$10</c15:f>
                <c15:dlblRangeCache>
                  <c:ptCount val="4"/>
                  <c:pt idx="0">
                    <c:v>15%</c:v>
                  </c:pt>
                  <c:pt idx="1">
                    <c:v>19%</c:v>
                  </c:pt>
                  <c:pt idx="2">
                    <c:v>25%</c:v>
                  </c:pt>
                  <c:pt idx="3">
                    <c:v>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1C12-4073-B952-B174C66B3ACA}"/>
            </c:ext>
          </c:extLst>
        </c:ser>
        <c:ser>
          <c:idx val="1"/>
          <c:order val="1"/>
          <c:tx>
            <c:strRef>
              <c:f>'13'!$H$11</c:f>
              <c:strCache>
                <c:ptCount val="1"/>
                <c:pt idx="0">
                  <c:v>MTPL* and Green Card**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DBC6004-15F0-42A9-B134-A5D17451E8B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D0C23C-8A39-4133-AA8B-456D607E70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76010B7-4A47-46A1-8815-3AA7D16286C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F94DBD-0E42-4969-8A6E-867F1A0F869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'13'!$J$11:$M$11</c:f>
              <c:numCache>
                <c:formatCode>0</c:formatCode>
                <c:ptCount val="4"/>
                <c:pt idx="0">
                  <c:v>6976.2789499999999</c:v>
                </c:pt>
                <c:pt idx="1">
                  <c:v>7453.2907532199997</c:v>
                </c:pt>
                <c:pt idx="2">
                  <c:v>3138.6849699999998</c:v>
                </c:pt>
                <c:pt idx="3">
                  <c:v>3576.1081277399999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'13'!$N$11:$Q$11</c15:f>
                <c15:dlblRangeCache>
                  <c:ptCount val="4"/>
                  <c:pt idx="0">
                    <c:v>13%</c:v>
                  </c:pt>
                  <c:pt idx="1">
                    <c:v>16%</c:v>
                  </c:pt>
                  <c:pt idx="2">
                    <c:v>22%</c:v>
                  </c:pt>
                  <c:pt idx="3">
                    <c:v>24%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1C12-4073-B952-B174C66B3ACA}"/>
            </c:ext>
          </c:extLst>
        </c:ser>
        <c:ser>
          <c:idx val="2"/>
          <c:order val="2"/>
          <c:tx>
            <c:strRef>
              <c:f>'13'!$H$12</c:f>
              <c:strCache>
                <c:ptCount val="1"/>
                <c:pt idx="0">
                  <c:v>Health insurance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8C9E486-AF3D-4DF6-84C0-2D040C8769C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2DFD39-5FE5-4900-9FEB-110ABE609B1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31E6B7-4EB9-4C44-80D6-E14CD1BF2E6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E9ABDC-AA39-4941-8C24-7494D9CE87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'13'!$J$12:$M$12</c:f>
              <c:numCache>
                <c:formatCode>0</c:formatCode>
                <c:ptCount val="4"/>
                <c:pt idx="0">
                  <c:v>7039.9146799999999</c:v>
                </c:pt>
                <c:pt idx="1">
                  <c:v>7318.5088133200006</c:v>
                </c:pt>
                <c:pt idx="2">
                  <c:v>3021.9998200000005</c:v>
                </c:pt>
                <c:pt idx="3">
                  <c:v>3161.3407211699996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'13'!$N$12:$Q$12</c15:f>
                <c15:dlblRangeCache>
                  <c:ptCount val="4"/>
                  <c:pt idx="0">
                    <c:v>13%</c:v>
                  </c:pt>
                  <c:pt idx="1">
                    <c:v>16%</c:v>
                  </c:pt>
                  <c:pt idx="2">
                    <c:v>21%</c:v>
                  </c:pt>
                  <c:pt idx="3">
                    <c:v>21%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1C12-4073-B952-B174C66B3ACA}"/>
            </c:ext>
          </c:extLst>
        </c:ser>
        <c:ser>
          <c:idx val="3"/>
          <c:order val="3"/>
          <c:tx>
            <c:strRef>
              <c:f>'13'!$H$13</c:f>
              <c:strCache>
                <c:ptCount val="1"/>
                <c:pt idx="0">
                  <c:v>Rroperty and fire risks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9DBC3C4-F4FF-4FBB-962B-8A1AEF7BF4E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EB7E449-45D0-4F90-B9D9-3846DBE813D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1A86DE6-9E30-45AD-A9C9-ABB99FFA60D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03BBF45-5D43-4C7F-BBE9-F6127FBD63D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'13'!$J$13:$M$13</c:f>
              <c:numCache>
                <c:formatCode>0</c:formatCode>
                <c:ptCount val="4"/>
                <c:pt idx="0">
                  <c:v>11351.16546</c:v>
                </c:pt>
                <c:pt idx="1">
                  <c:v>6943.5301150899995</c:v>
                </c:pt>
                <c:pt idx="2">
                  <c:v>1375.7187699999999</c:v>
                </c:pt>
                <c:pt idx="3">
                  <c:v>1182.1288303599999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'13'!$N$13:$Q$13</c15:f>
                <c15:dlblRangeCache>
                  <c:ptCount val="4"/>
                  <c:pt idx="0">
                    <c:v>21%</c:v>
                  </c:pt>
                  <c:pt idx="1">
                    <c:v>15%</c:v>
                  </c:pt>
                  <c:pt idx="2">
                    <c:v>10%</c:v>
                  </c:pt>
                  <c:pt idx="3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1C12-4073-B952-B174C66B3ACA}"/>
            </c:ext>
          </c:extLst>
        </c:ser>
        <c:ser>
          <c:idx val="4"/>
          <c:order val="4"/>
          <c:tx>
            <c:strRef>
              <c:f>'13'!$H$14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EB1A077-47A1-45DF-BE05-36ABB33064A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5D7A23-B713-4EDE-B809-8D7939646F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C12-4073-B952-B174C66B3A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12-4073-B952-B174C66B3A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'13'!$J$14:$M$14</c:f>
              <c:numCache>
                <c:formatCode>0</c:formatCode>
                <c:ptCount val="4"/>
                <c:pt idx="0">
                  <c:v>4623.9740000000002</c:v>
                </c:pt>
                <c:pt idx="1">
                  <c:v>5017.0520647700005</c:v>
                </c:pt>
                <c:pt idx="2">
                  <c:v>575.91729999999995</c:v>
                </c:pt>
                <c:pt idx="3">
                  <c:v>648.72696764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'13'!$N$14:$Q$14</c15:f>
                <c15:dlblRangeCache>
                  <c:ptCount val="4"/>
                  <c:pt idx="0">
                    <c:v>9%</c:v>
                  </c:pt>
                  <c:pt idx="1">
                    <c:v>11%</c:v>
                  </c:pt>
                  <c:pt idx="2">
                    <c:v>4%</c:v>
                  </c:pt>
                  <c:pt idx="3">
                    <c:v>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1C12-4073-B952-B174C66B3ACA}"/>
            </c:ext>
          </c:extLst>
        </c:ser>
        <c:ser>
          <c:idx val="5"/>
          <c:order val="5"/>
          <c:tx>
            <c:strRef>
              <c:f>'13'!$H$15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A45752F-2366-4334-87AC-E98117C8279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FC472FD-4787-4E86-8966-95B01B1500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FC2DF1B-AB97-4DC1-920C-F633A659CBE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441F6E6-10A3-4DA8-A201-21DE40FAE63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'13'!$J$15:$M$15</c:f>
              <c:numCache>
                <c:formatCode>0</c:formatCode>
                <c:ptCount val="4"/>
                <c:pt idx="0">
                  <c:v>4397.5719300000001</c:v>
                </c:pt>
                <c:pt idx="1">
                  <c:v>2998.4540744599999</c:v>
                </c:pt>
                <c:pt idx="2">
                  <c:v>1624.6498999999999</c:v>
                </c:pt>
                <c:pt idx="3">
                  <c:v>1018.58567808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'13'!$N$15:$Q$15</c15:f>
                <c15:dlblRangeCache>
                  <c:ptCount val="4"/>
                  <c:pt idx="0">
                    <c:v>8%</c:v>
                  </c:pt>
                  <c:pt idx="1">
                    <c:v>7%</c:v>
                  </c:pt>
                  <c:pt idx="2">
                    <c:v>11%</c:v>
                  </c:pt>
                  <c:pt idx="3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1C12-4073-B952-B174C66B3ACA}"/>
            </c:ext>
          </c:extLst>
        </c:ser>
        <c:ser>
          <c:idx val="6"/>
          <c:order val="6"/>
          <c:tx>
            <c:strRef>
              <c:f>'13'!$H$16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'13'!$J$16:$M$16</c:f>
              <c:numCache>
                <c:formatCode>0</c:formatCode>
                <c:ptCount val="4"/>
                <c:pt idx="0">
                  <c:v>1872.18417</c:v>
                </c:pt>
                <c:pt idx="1">
                  <c:v>1595.9152600499999</c:v>
                </c:pt>
                <c:pt idx="2">
                  <c:v>193.75364000000002</c:v>
                </c:pt>
                <c:pt idx="3">
                  <c:v>167.0984637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C12-4073-B952-B174C66B3ACA}"/>
            </c:ext>
          </c:extLst>
        </c:ser>
        <c:ser>
          <c:idx val="7"/>
          <c:order val="7"/>
          <c:tx>
            <c:strRef>
              <c:f>'13'!$H$17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A9F739-FD70-48F4-B0F0-22589FF3273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1C12-4073-B952-B174C66B3A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2002F2A-D470-4FAC-8560-752DB4A06D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C12-4073-B952-B174C66B3A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5B9FD5-BEF9-4219-BB07-84BAA7816BF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C12-4073-B952-B174C66B3A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57FBC9-4FD0-45DF-9755-397E77BE2B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C12-4073-B952-B174C66B3A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'13'!$J$6:$M$7</c:f>
              <c:multiLvlStrCache>
                <c:ptCount val="4"/>
                <c:lvl>
                  <c:pt idx="0">
                    <c:v>2019</c:v>
                  </c:pt>
                  <c:pt idx="1">
                    <c:v>2020</c:v>
                  </c:pt>
                  <c:pt idx="2">
                    <c:v>2019</c:v>
                  </c:pt>
                  <c:pt idx="3">
                    <c:v>2020</c:v>
                  </c:pt>
                </c:lvl>
                <c:lvl>
                  <c:pt idx="0">
                    <c:v>Premiums</c:v>
                  </c:pt>
                  <c:pt idx="2">
                    <c:v>Claims</c:v>
                  </c:pt>
                </c:lvl>
              </c:multiLvlStrCache>
            </c:multiLvlStrRef>
          </c:cat>
          <c:val>
            <c:numRef>
              <c:f>'13'!$J$17:$M$17</c:f>
              <c:numCache>
                <c:formatCode>0</c:formatCode>
                <c:ptCount val="4"/>
                <c:pt idx="0">
                  <c:v>8606.2255900000036</c:v>
                </c:pt>
                <c:pt idx="1">
                  <c:v>5338.5749181799983</c:v>
                </c:pt>
                <c:pt idx="2">
                  <c:v>831.58639999999934</c:v>
                </c:pt>
                <c:pt idx="3">
                  <c:v>1337.2322526900002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'13'!$N$17:$Q$17</c15:f>
                <c15:dlblRangeCache>
                  <c:ptCount val="4"/>
                  <c:pt idx="0">
                    <c:v>16%</c:v>
                  </c:pt>
                  <c:pt idx="1">
                    <c:v>12%</c:v>
                  </c:pt>
                  <c:pt idx="2">
                    <c:v>6%</c:v>
                  </c:pt>
                  <c:pt idx="3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1C12-4073-B952-B174C66B3A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91410312"/>
        <c:axId val="691410640"/>
      </c:barChart>
      <c:catAx>
        <c:axId val="691410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1410640"/>
        <c:crosses val="autoZero"/>
        <c:auto val="1"/>
        <c:lblAlgn val="ctr"/>
        <c:lblOffset val="100"/>
        <c:noMultiLvlLbl val="0"/>
      </c:catAx>
      <c:valAx>
        <c:axId val="691410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141031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230379622408213E-2"/>
          <c:y val="0.792307504762228"/>
          <c:w val="0.93045344560176935"/>
          <c:h val="0.192142774611203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9346405228757"/>
          <c:y val="4.9626767676767679E-2"/>
          <c:w val="0.83472777777777774"/>
          <c:h val="0.73898737373737378"/>
        </c:manualLayout>
      </c:layout>
      <c:lineChart>
        <c:grouping val="standard"/>
        <c:varyColors val="0"/>
        <c:ser>
          <c:idx val="0"/>
          <c:order val="0"/>
          <c:tx>
            <c:strRef>
              <c:f>'14'!$H$12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'14'!$J$11:$Y$11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'14'!$J$12:$Y$12</c:f>
              <c:numCache>
                <c:formatCode>0%</c:formatCode>
                <c:ptCount val="16"/>
                <c:pt idx="0">
                  <c:v>1</c:v>
                </c:pt>
                <c:pt idx="1">
                  <c:v>0.9580427152470723</c:v>
                </c:pt>
                <c:pt idx="2">
                  <c:v>1.2261479770072647</c:v>
                </c:pt>
                <c:pt idx="3">
                  <c:v>1.4215528758939846</c:v>
                </c:pt>
                <c:pt idx="4">
                  <c:v>1.3062698895951614</c:v>
                </c:pt>
                <c:pt idx="5">
                  <c:v>1.4225512679705832</c:v>
                </c:pt>
                <c:pt idx="6">
                  <c:v>1.593807598022944</c:v>
                </c:pt>
                <c:pt idx="7">
                  <c:v>1.837149559006616</c:v>
                </c:pt>
                <c:pt idx="8">
                  <c:v>1.6144861379045656</c:v>
                </c:pt>
                <c:pt idx="9">
                  <c:v>1.6903334275451258</c:v>
                </c:pt>
                <c:pt idx="10">
                  <c:v>1.9017095962613733</c:v>
                </c:pt>
                <c:pt idx="11">
                  <c:v>2.1068903912192067</c:v>
                </c:pt>
                <c:pt idx="12">
                  <c:v>1.981023437238191</c:v>
                </c:pt>
                <c:pt idx="13">
                  <c:v>1.6450887941870698</c:v>
                </c:pt>
                <c:pt idx="14">
                  <c:v>2.0146245999318388</c:v>
                </c:pt>
                <c:pt idx="15">
                  <c:v>2.2898917774919814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2-438E-91E4-35365C4B3EF5}"/>
            </c:ext>
          </c:extLst>
        </c:ser>
        <c:ser>
          <c:idx val="2"/>
          <c:order val="1"/>
          <c:tx>
            <c:strRef>
              <c:f>'14'!$H$13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'14'!$J$11:$Y$11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'14'!$J$13:$Y$13</c:f>
              <c:numCache>
                <c:formatCode>0%</c:formatCode>
                <c:ptCount val="16"/>
                <c:pt idx="0">
                  <c:v>1</c:v>
                </c:pt>
                <c:pt idx="1">
                  <c:v>1.0662356481746074</c:v>
                </c:pt>
                <c:pt idx="2">
                  <c:v>1.037847724142585</c:v>
                </c:pt>
                <c:pt idx="3">
                  <c:v>1.0881938073992916</c:v>
                </c:pt>
                <c:pt idx="4">
                  <c:v>1.1843591815390577</c:v>
                </c:pt>
                <c:pt idx="5">
                  <c:v>1.2389000414839699</c:v>
                </c:pt>
                <c:pt idx="6">
                  <c:v>1.241931246858786</c:v>
                </c:pt>
                <c:pt idx="7">
                  <c:v>1.637240780769643</c:v>
                </c:pt>
                <c:pt idx="8">
                  <c:v>1.4483825518448272</c:v>
                </c:pt>
                <c:pt idx="9">
                  <c:v>1.5886046905265756</c:v>
                </c:pt>
                <c:pt idx="10">
                  <c:v>1.5015792925806073</c:v>
                </c:pt>
                <c:pt idx="11">
                  <c:v>1.4709869604713479</c:v>
                </c:pt>
                <c:pt idx="12">
                  <c:v>1.4448086463605336</c:v>
                </c:pt>
                <c:pt idx="13">
                  <c:v>1.367316107114239</c:v>
                </c:pt>
                <c:pt idx="14">
                  <c:v>1.5788058188232079</c:v>
                </c:pt>
                <c:pt idx="15">
                  <c:v>1.6396938346443981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2-438E-91E4-35365C4B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MarkSkip val="1"/>
        <c:noMultiLvlLbl val="0"/>
      </c:catAx>
      <c:valAx>
        <c:axId val="766327983"/>
        <c:scaling>
          <c:orientation val="minMax"/>
          <c:min val="0.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6976363636363641"/>
          <c:w val="1"/>
          <c:h val="0.12779393939393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9346405228757"/>
          <c:y val="4.9626767676767679E-2"/>
          <c:w val="0.83472777777777774"/>
          <c:h val="0.73898737373737378"/>
        </c:manualLayout>
      </c:layout>
      <c:lineChart>
        <c:grouping val="standard"/>
        <c:varyColors val="0"/>
        <c:ser>
          <c:idx val="0"/>
          <c:order val="0"/>
          <c:tx>
            <c:strRef>
              <c:f>'14'!$H$12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'14'!$J$10:$Y$10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'14'!$J$12:$Y$12</c:f>
              <c:numCache>
                <c:formatCode>0%</c:formatCode>
                <c:ptCount val="16"/>
                <c:pt idx="0">
                  <c:v>1</c:v>
                </c:pt>
                <c:pt idx="1">
                  <c:v>0.9580427152470723</c:v>
                </c:pt>
                <c:pt idx="2">
                  <c:v>1.2261479770072647</c:v>
                </c:pt>
                <c:pt idx="3">
                  <c:v>1.4215528758939846</c:v>
                </c:pt>
                <c:pt idx="4">
                  <c:v>1.3062698895951614</c:v>
                </c:pt>
                <c:pt idx="5">
                  <c:v>1.4225512679705832</c:v>
                </c:pt>
                <c:pt idx="6">
                  <c:v>1.593807598022944</c:v>
                </c:pt>
                <c:pt idx="7">
                  <c:v>1.837149559006616</c:v>
                </c:pt>
                <c:pt idx="8">
                  <c:v>1.6144861379045656</c:v>
                </c:pt>
                <c:pt idx="9">
                  <c:v>1.6903334275451258</c:v>
                </c:pt>
                <c:pt idx="10">
                  <c:v>1.9017095962613733</c:v>
                </c:pt>
                <c:pt idx="11">
                  <c:v>2.1068903912192067</c:v>
                </c:pt>
                <c:pt idx="12">
                  <c:v>1.981023437238191</c:v>
                </c:pt>
                <c:pt idx="13">
                  <c:v>1.6450887941870698</c:v>
                </c:pt>
                <c:pt idx="14">
                  <c:v>2.0146245999318388</c:v>
                </c:pt>
                <c:pt idx="15">
                  <c:v>2.2898917774919814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A-4A8E-B697-02A9A98C9460}"/>
            </c:ext>
          </c:extLst>
        </c:ser>
        <c:ser>
          <c:idx val="2"/>
          <c:order val="1"/>
          <c:tx>
            <c:strRef>
              <c:f>'14'!$H$13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'14'!$J$10:$Y$10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'14'!$J$13:$Y$13</c:f>
              <c:numCache>
                <c:formatCode>0%</c:formatCode>
                <c:ptCount val="16"/>
                <c:pt idx="0">
                  <c:v>1</c:v>
                </c:pt>
                <c:pt idx="1">
                  <c:v>1.0662356481746074</c:v>
                </c:pt>
                <c:pt idx="2">
                  <c:v>1.037847724142585</c:v>
                </c:pt>
                <c:pt idx="3">
                  <c:v>1.0881938073992916</c:v>
                </c:pt>
                <c:pt idx="4">
                  <c:v>1.1843591815390577</c:v>
                </c:pt>
                <c:pt idx="5">
                  <c:v>1.2389000414839699</c:v>
                </c:pt>
                <c:pt idx="6">
                  <c:v>1.241931246858786</c:v>
                </c:pt>
                <c:pt idx="7">
                  <c:v>1.637240780769643</c:v>
                </c:pt>
                <c:pt idx="8">
                  <c:v>1.4483825518448272</c:v>
                </c:pt>
                <c:pt idx="9">
                  <c:v>1.5886046905265756</c:v>
                </c:pt>
                <c:pt idx="10">
                  <c:v>1.5015792925806073</c:v>
                </c:pt>
                <c:pt idx="11">
                  <c:v>1.4709869604713479</c:v>
                </c:pt>
                <c:pt idx="12">
                  <c:v>1.4448086463605336</c:v>
                </c:pt>
                <c:pt idx="13">
                  <c:v>1.367316107114239</c:v>
                </c:pt>
                <c:pt idx="14">
                  <c:v>1.5788058188232079</c:v>
                </c:pt>
                <c:pt idx="15">
                  <c:v>1.6396938346443981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A-4A8E-B697-02A9A98C9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MarkSkip val="1"/>
        <c:noMultiLvlLbl val="0"/>
      </c:catAx>
      <c:valAx>
        <c:axId val="766327983"/>
        <c:scaling>
          <c:orientation val="minMax"/>
          <c:min val="0.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6976363636363641"/>
          <c:w val="1"/>
          <c:h val="0.12779393939393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'2'!$J$11:$P$11</c:f>
              <c:numCache>
                <c:formatCode>0</c:formatCode>
                <c:ptCount val="7"/>
                <c:pt idx="0">
                  <c:v>82</c:v>
                </c:pt>
                <c:pt idx="1">
                  <c:v>77</c:v>
                </c:pt>
                <c:pt idx="2">
                  <c:v>75</c:v>
                </c:pt>
                <c:pt idx="3">
                  <c:v>75</c:v>
                </c:pt>
                <c:pt idx="4" formatCode="General">
                  <c:v>75</c:v>
                </c:pt>
                <c:pt idx="5" formatCode="General">
                  <c:v>74</c:v>
                </c:pt>
                <c:pt idx="6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E-438F-9802-046F4FD55925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'2'!$J$15:$P$15</c:f>
              <c:numCache>
                <c:formatCode>#,##0</c:formatCode>
                <c:ptCount val="7"/>
                <c:pt idx="0" formatCode="General">
                  <c:v>378</c:v>
                </c:pt>
                <c:pt idx="1">
                  <c:v>358</c:v>
                </c:pt>
                <c:pt idx="2">
                  <c:v>337</c:v>
                </c:pt>
                <c:pt idx="3">
                  <c:v>335</c:v>
                </c:pt>
                <c:pt idx="4" formatCode="General">
                  <c:v>328</c:v>
                </c:pt>
                <c:pt idx="5" formatCode="General">
                  <c:v>327</c:v>
                </c:pt>
                <c:pt idx="6" formatCode="General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E-438F-9802-046F4FD55925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'2'!$J$12:$P$12</c:f>
              <c:numCache>
                <c:formatCode>#,##0</c:formatCode>
                <c:ptCount val="7"/>
                <c:pt idx="0" formatCode="General">
                  <c:v>294</c:v>
                </c:pt>
                <c:pt idx="1">
                  <c:v>281</c:v>
                </c:pt>
                <c:pt idx="2">
                  <c:v>233</c:v>
                </c:pt>
                <c:pt idx="3">
                  <c:v>225</c:v>
                </c:pt>
                <c:pt idx="4" formatCode="General">
                  <c:v>215</c:v>
                </c:pt>
                <c:pt idx="5" formatCode="General">
                  <c:v>215</c:v>
                </c:pt>
                <c:pt idx="6" formatCode="General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E-438F-9802-046F4FD55925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'2'!$J$13:$P$13</c:f>
              <c:numCache>
                <c:formatCode>#,##0</c:formatCode>
                <c:ptCount val="7"/>
                <c:pt idx="0" formatCode="General">
                  <c:v>677</c:v>
                </c:pt>
                <c:pt idx="1">
                  <c:v>940</c:v>
                </c:pt>
                <c:pt idx="2">
                  <c:v>986</c:v>
                </c:pt>
                <c:pt idx="3">
                  <c:v>1040</c:v>
                </c:pt>
                <c:pt idx="4" formatCode="General">
                  <c:v>976</c:v>
                </c:pt>
                <c:pt idx="5" formatCode="General">
                  <c:v>965</c:v>
                </c:pt>
                <c:pt idx="6" formatCode="General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EE-438F-9802-046F4FD55925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'2'!$J$16:$P$16</c:f>
              <c:numCache>
                <c:formatCode>#,##0</c:formatCode>
                <c:ptCount val="7"/>
                <c:pt idx="0" formatCode="General">
                  <c:v>415</c:v>
                </c:pt>
                <c:pt idx="1">
                  <c:v>359</c:v>
                </c:pt>
                <c:pt idx="2">
                  <c:v>324</c:v>
                </c:pt>
                <c:pt idx="3">
                  <c:v>319</c:v>
                </c:pt>
                <c:pt idx="4" formatCode="General">
                  <c:v>306</c:v>
                </c:pt>
                <c:pt idx="5" formatCode="General">
                  <c:v>304</c:v>
                </c:pt>
                <c:pt idx="6" formatCode="General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E-438F-9802-046F4FD55925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'2'!$J$14:$P$14</c:f>
              <c:numCache>
                <c:formatCode>#,##0</c:formatCode>
                <c:ptCount val="7"/>
                <c:pt idx="0" formatCode="General">
                  <c:v>183</c:v>
                </c:pt>
                <c:pt idx="1">
                  <c:v>167</c:v>
                </c:pt>
                <c:pt idx="2">
                  <c:v>157</c:v>
                </c:pt>
                <c:pt idx="3">
                  <c:v>154</c:v>
                </c:pt>
                <c:pt idx="4" formatCode="General">
                  <c:v>144</c:v>
                </c:pt>
                <c:pt idx="5" formatCode="General">
                  <c:v>145</c:v>
                </c:pt>
                <c:pt idx="6" formatCode="General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EE-438F-9802-046F4FD55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2.3803708701466017E-2"/>
          <c:w val="0.85599019607843141"/>
          <c:h val="0.77579027777777787"/>
        </c:manualLayout>
      </c:layout>
      <c:lineChart>
        <c:grouping val="standard"/>
        <c:varyColors val="0"/>
        <c:ser>
          <c:idx val="2"/>
          <c:order val="0"/>
          <c:tx>
            <c:strRef>
              <c:f>'15'!$H$12:$H$12</c:f>
              <c:strCache>
                <c:ptCount val="1"/>
                <c:pt idx="0">
                  <c:v>Non-Life ФО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'15'!$I$11:$X$11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'15'!$I$12:$X$12</c:f>
              <c:numCache>
                <c:formatCode>0%</c:formatCode>
                <c:ptCount val="16"/>
                <c:pt idx="0">
                  <c:v>1</c:v>
                </c:pt>
                <c:pt idx="1">
                  <c:v>1.0884982893352182</c:v>
                </c:pt>
                <c:pt idx="2">
                  <c:v>1.1960786368846221</c:v>
                </c:pt>
                <c:pt idx="3">
                  <c:v>1.2848896541544328</c:v>
                </c:pt>
                <c:pt idx="4">
                  <c:v>1.1674064392644392</c:v>
                </c:pt>
                <c:pt idx="5">
                  <c:v>1.3134130622382474</c:v>
                </c:pt>
                <c:pt idx="6">
                  <c:v>1.3658502331049036</c:v>
                </c:pt>
                <c:pt idx="7">
                  <c:v>1.4019763394516902</c:v>
                </c:pt>
                <c:pt idx="8">
                  <c:v>1.3860328509915367</c:v>
                </c:pt>
                <c:pt idx="9">
                  <c:v>1.5344982168674091</c:v>
                </c:pt>
                <c:pt idx="10">
                  <c:v>1.6312044280963598</c:v>
                </c:pt>
                <c:pt idx="11">
                  <c:v>1.6178222259762438</c:v>
                </c:pt>
                <c:pt idx="12">
                  <c:v>1.5188252744218664</c:v>
                </c:pt>
                <c:pt idx="13">
                  <c:v>1.3964070190175411</c:v>
                </c:pt>
                <c:pt idx="14">
                  <c:v>1.747491290543608</c:v>
                </c:pt>
                <c:pt idx="15">
                  <c:v>1.7354813618584937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5-45DC-A536-0AA566CD9E59}"/>
            </c:ext>
          </c:extLst>
        </c:ser>
        <c:ser>
          <c:idx val="3"/>
          <c:order val="1"/>
          <c:tx>
            <c:strRef>
              <c:f>'15'!$H$13:$H$13</c:f>
              <c:strCache>
                <c:ptCount val="1"/>
                <c:pt idx="0">
                  <c:v>Non-Life ЮО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'15'!$I$11:$X$11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'15'!$I$13:$X$13</c:f>
              <c:numCache>
                <c:formatCode>0%</c:formatCode>
                <c:ptCount val="16"/>
                <c:pt idx="0">
                  <c:v>1</c:v>
                </c:pt>
                <c:pt idx="1">
                  <c:v>1.0471664419043121</c:v>
                </c:pt>
                <c:pt idx="2">
                  <c:v>0.90231403379350106</c:v>
                </c:pt>
                <c:pt idx="3">
                  <c:v>0.91971273423172417</c:v>
                </c:pt>
                <c:pt idx="4">
                  <c:v>1.1988801602921908</c:v>
                </c:pt>
                <c:pt idx="5">
                  <c:v>1.1750754416831115</c:v>
                </c:pt>
                <c:pt idx="6">
                  <c:v>1.1357876544393022</c:v>
                </c:pt>
                <c:pt idx="7">
                  <c:v>1.8387580278560045</c:v>
                </c:pt>
                <c:pt idx="8">
                  <c:v>1.5017885829569944</c:v>
                </c:pt>
                <c:pt idx="9">
                  <c:v>1.6349499331831592</c:v>
                </c:pt>
                <c:pt idx="10">
                  <c:v>1.3905480618684902</c:v>
                </c:pt>
                <c:pt idx="11">
                  <c:v>1.3452142839292442</c:v>
                </c:pt>
                <c:pt idx="12">
                  <c:v>1.3814092348643574</c:v>
                </c:pt>
                <c:pt idx="13">
                  <c:v>1.3423981022974272</c:v>
                </c:pt>
                <c:pt idx="14">
                  <c:v>1.4343172097748955</c:v>
                </c:pt>
                <c:pt idx="15">
                  <c:v>1.5576464216088377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5-45DC-A536-0AA566CD9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526481481481467"/>
          <c:w val="1"/>
          <c:h val="0.1106898148148148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1209150326798"/>
          <c:y val="2.3803708701466017E-2"/>
          <c:w val="0.85599019607843141"/>
          <c:h val="0.77579027777777787"/>
        </c:manualLayout>
      </c:layout>
      <c:lineChart>
        <c:grouping val="standard"/>
        <c:varyColors val="0"/>
        <c:ser>
          <c:idx val="2"/>
          <c:order val="0"/>
          <c:tx>
            <c:strRef>
              <c:f>'15'!$G$12</c:f>
              <c:strCache>
                <c:ptCount val="1"/>
                <c:pt idx="0">
                  <c:v>Non-Life Individuals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'15'!$I$10:$X$10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'15'!$I$12:$X$12</c:f>
              <c:numCache>
                <c:formatCode>0%</c:formatCode>
                <c:ptCount val="16"/>
                <c:pt idx="0">
                  <c:v>1</c:v>
                </c:pt>
                <c:pt idx="1">
                  <c:v>1.0884982893352182</c:v>
                </c:pt>
                <c:pt idx="2">
                  <c:v>1.1960786368846221</c:v>
                </c:pt>
                <c:pt idx="3">
                  <c:v>1.2848896541544328</c:v>
                </c:pt>
                <c:pt idx="4">
                  <c:v>1.1674064392644392</c:v>
                </c:pt>
                <c:pt idx="5">
                  <c:v>1.3134130622382474</c:v>
                </c:pt>
                <c:pt idx="6">
                  <c:v>1.3658502331049036</c:v>
                </c:pt>
                <c:pt idx="7">
                  <c:v>1.4019763394516902</c:v>
                </c:pt>
                <c:pt idx="8">
                  <c:v>1.3860328509915367</c:v>
                </c:pt>
                <c:pt idx="9">
                  <c:v>1.5344982168674091</c:v>
                </c:pt>
                <c:pt idx="10">
                  <c:v>1.6312044280963598</c:v>
                </c:pt>
                <c:pt idx="11">
                  <c:v>1.6178222259762438</c:v>
                </c:pt>
                <c:pt idx="12">
                  <c:v>1.5188252744218664</c:v>
                </c:pt>
                <c:pt idx="13">
                  <c:v>1.3964070190175411</c:v>
                </c:pt>
                <c:pt idx="14">
                  <c:v>1.747491290543608</c:v>
                </c:pt>
                <c:pt idx="15">
                  <c:v>1.7354813618584937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4-4D78-AC81-D2174980F652}"/>
            </c:ext>
          </c:extLst>
        </c:ser>
        <c:ser>
          <c:idx val="3"/>
          <c:order val="1"/>
          <c:tx>
            <c:strRef>
              <c:f>'15'!$G$13</c:f>
              <c:strCache>
                <c:ptCount val="1"/>
                <c:pt idx="0">
                  <c:v>Non-Life LE*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'15'!$I$10:$X$10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'15'!$I$13:$X$13</c:f>
              <c:numCache>
                <c:formatCode>0%</c:formatCode>
                <c:ptCount val="16"/>
                <c:pt idx="0">
                  <c:v>1</c:v>
                </c:pt>
                <c:pt idx="1">
                  <c:v>1.0471664419043121</c:v>
                </c:pt>
                <c:pt idx="2">
                  <c:v>0.90231403379350106</c:v>
                </c:pt>
                <c:pt idx="3">
                  <c:v>0.91971273423172417</c:v>
                </c:pt>
                <c:pt idx="4">
                  <c:v>1.1988801602921908</c:v>
                </c:pt>
                <c:pt idx="5">
                  <c:v>1.1750754416831115</c:v>
                </c:pt>
                <c:pt idx="6">
                  <c:v>1.1357876544393022</c:v>
                </c:pt>
                <c:pt idx="7">
                  <c:v>1.8387580278560045</c:v>
                </c:pt>
                <c:pt idx="8">
                  <c:v>1.5017885829569944</c:v>
                </c:pt>
                <c:pt idx="9">
                  <c:v>1.6349499331831592</c:v>
                </c:pt>
                <c:pt idx="10">
                  <c:v>1.3905480618684902</c:v>
                </c:pt>
                <c:pt idx="11">
                  <c:v>1.3452142839292442</c:v>
                </c:pt>
                <c:pt idx="12">
                  <c:v>1.3814092348643574</c:v>
                </c:pt>
                <c:pt idx="13">
                  <c:v>1.3423981022974272</c:v>
                </c:pt>
                <c:pt idx="14">
                  <c:v>1.4343172097748955</c:v>
                </c:pt>
                <c:pt idx="15">
                  <c:v>1.5576464216088377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4-4D78-AC81-D2174980F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526481481481467"/>
          <c:w val="1"/>
          <c:h val="0.1106898148148148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58790676290265E-2"/>
          <c:y val="2.3380680746009404E-2"/>
          <c:w val="0.94965766217617664"/>
          <c:h val="0.7715624646183103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'16'!$I$16</c:f>
              <c:strCache>
                <c:ptCount val="1"/>
                <c:pt idx="0">
                  <c:v>Частка премій від обов’язкових видів страхування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'16'!$J$15:$Y$15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'16'!$J$16:$Y$16</c:f>
              <c:numCache>
                <c:formatCode>0%</c:formatCode>
                <c:ptCount val="16"/>
                <c:pt idx="0">
                  <c:v>0.12609818331554332</c:v>
                </c:pt>
                <c:pt idx="1">
                  <c:v>0.21045032794729149</c:v>
                </c:pt>
                <c:pt idx="2">
                  <c:v>0.14890252551942509</c:v>
                </c:pt>
                <c:pt idx="3">
                  <c:v>0.15695661490026863</c:v>
                </c:pt>
                <c:pt idx="4">
                  <c:v>0.13846525407940158</c:v>
                </c:pt>
                <c:pt idx="5">
                  <c:v>0.18714598774348495</c:v>
                </c:pt>
                <c:pt idx="6">
                  <c:v>0.17067902235515831</c:v>
                </c:pt>
                <c:pt idx="7">
                  <c:v>0.16943219878667962</c:v>
                </c:pt>
                <c:pt idx="8">
                  <c:v>0.1528368348149732</c:v>
                </c:pt>
                <c:pt idx="9">
                  <c:v>0.18409509523864498</c:v>
                </c:pt>
                <c:pt idx="10">
                  <c:v>0.16287743639810867</c:v>
                </c:pt>
                <c:pt idx="11">
                  <c:v>0.23488159132749276</c:v>
                </c:pt>
                <c:pt idx="12">
                  <c:v>0.18961712952353424</c:v>
                </c:pt>
                <c:pt idx="13">
                  <c:v>0.27064849381462336</c:v>
                </c:pt>
                <c:pt idx="14">
                  <c:v>0.21003251764814232</c:v>
                </c:pt>
                <c:pt idx="15">
                  <c:v>0.20118377660034734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F95-BC1A-34609986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'16'!$I$18</c:f>
              <c:strCache>
                <c:ptCount val="1"/>
                <c:pt idx="0">
                  <c:v>Loss ratio добровільного страхування скоригований*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161-4F95-BC1A-34609986625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161-4F95-BC1A-34609986625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161-4F95-BC1A-34609986625A}"/>
              </c:ext>
            </c:extLst>
          </c:dPt>
          <c:cat>
            <c:strRef>
              <c:f>'16'!$J$15:$Y$15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'16'!$J$18:$Y$18</c:f>
              <c:numCache>
                <c:formatCode>0%</c:formatCode>
                <c:ptCount val="16"/>
                <c:pt idx="0">
                  <c:v>0.22438493210269808</c:v>
                </c:pt>
                <c:pt idx="1">
                  <c:v>0.19974401884837065</c:v>
                </c:pt>
                <c:pt idx="2">
                  <c:v>0.28436836116577469</c:v>
                </c:pt>
                <c:pt idx="3">
                  <c:v>0.16940829634049376</c:v>
                </c:pt>
                <c:pt idx="4">
                  <c:v>0.24002664074219773</c:v>
                </c:pt>
                <c:pt idx="5">
                  <c:v>0.36310057114822974</c:v>
                </c:pt>
                <c:pt idx="6">
                  <c:v>0.21538853254263468</c:v>
                </c:pt>
                <c:pt idx="7">
                  <c:v>0.33081857182950702</c:v>
                </c:pt>
                <c:pt idx="8">
                  <c:v>0.29013854579257675</c:v>
                </c:pt>
                <c:pt idx="9">
                  <c:v>0.21473171453590734</c:v>
                </c:pt>
                <c:pt idx="10">
                  <c:v>0.28301782806884157</c:v>
                </c:pt>
                <c:pt idx="11">
                  <c:v>0.41428953581634387</c:v>
                </c:pt>
                <c:pt idx="12">
                  <c:v>0.29215618174345992</c:v>
                </c:pt>
                <c:pt idx="13">
                  <c:v>0.22689500866147572</c:v>
                </c:pt>
                <c:pt idx="14">
                  <c:v>0.38413995854118477</c:v>
                </c:pt>
                <c:pt idx="15">
                  <c:v>0.33171489388264458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61-4F95-BC1A-34609986625A}"/>
            </c:ext>
          </c:extLst>
        </c:ser>
        <c:ser>
          <c:idx val="4"/>
          <c:order val="1"/>
          <c:tx>
            <c:strRef>
              <c:f>'16'!$I$17</c:f>
              <c:strCache>
                <c:ptCount val="1"/>
                <c:pt idx="0">
                  <c:v>Loss ratio обов’язкового страхування скоригований**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61-4F95-BC1A-34609986625A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61-4F95-BC1A-34609986625A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61-4F95-BC1A-34609986625A}"/>
              </c:ext>
            </c:extLst>
          </c:dPt>
          <c:cat>
            <c:strRef>
              <c:f>'16'!$J$15:$Y$15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ІV.20</c:v>
                </c:pt>
              </c:strCache>
            </c:strRef>
          </c:cat>
          <c:val>
            <c:numRef>
              <c:f>'16'!$J$17:$Y$17</c:f>
              <c:numCache>
                <c:formatCode>0%</c:formatCode>
                <c:ptCount val="16"/>
                <c:pt idx="0">
                  <c:v>0.45864780540150679</c:v>
                </c:pt>
                <c:pt idx="1">
                  <c:v>0.42759758968687872</c:v>
                </c:pt>
                <c:pt idx="2">
                  <c:v>0.56257073166946825</c:v>
                </c:pt>
                <c:pt idx="3">
                  <c:v>0.55810683602882483</c:v>
                </c:pt>
                <c:pt idx="4">
                  <c:v>0.41715483748514987</c:v>
                </c:pt>
                <c:pt idx="5">
                  <c:v>0.35438419910406216</c:v>
                </c:pt>
                <c:pt idx="6">
                  <c:v>0.53405800702900652</c:v>
                </c:pt>
                <c:pt idx="7">
                  <c:v>0.64217940559930764</c:v>
                </c:pt>
                <c:pt idx="8">
                  <c:v>0.47383795011667862</c:v>
                </c:pt>
                <c:pt idx="9">
                  <c:v>0.41006171094911714</c:v>
                </c:pt>
                <c:pt idx="10">
                  <c:v>0.40971236524381521</c:v>
                </c:pt>
                <c:pt idx="11">
                  <c:v>0.50486749575009449</c:v>
                </c:pt>
                <c:pt idx="12">
                  <c:v>0.46098863330628681</c:v>
                </c:pt>
                <c:pt idx="13">
                  <c:v>0.36844436300545136</c:v>
                </c:pt>
                <c:pt idx="14">
                  <c:v>0.52569551552891569</c:v>
                </c:pt>
                <c:pt idx="15">
                  <c:v>0.54735003263623483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161-4F95-BC1A-34609986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235294117647038E-3"/>
          <c:y val="0.78957387328591533"/>
          <c:w val="0.99532810457516341"/>
          <c:h val="0.210426126714084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58790676290265E-2"/>
          <c:y val="2.3380680746009404E-2"/>
          <c:w val="0.94965766217617664"/>
          <c:h val="0.7715624646183103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'16'!$H$16</c:f>
              <c:strCache>
                <c:ptCount val="1"/>
                <c:pt idx="0">
                  <c:v>Share of premiums from mandatory insurance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'16'!$J$14:$Y$14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'16'!$J$16:$Y$16</c:f>
              <c:numCache>
                <c:formatCode>0%</c:formatCode>
                <c:ptCount val="16"/>
                <c:pt idx="0">
                  <c:v>0.12609818331554332</c:v>
                </c:pt>
                <c:pt idx="1">
                  <c:v>0.21045032794729149</c:v>
                </c:pt>
                <c:pt idx="2">
                  <c:v>0.14890252551942509</c:v>
                </c:pt>
                <c:pt idx="3">
                  <c:v>0.15695661490026863</c:v>
                </c:pt>
                <c:pt idx="4">
                  <c:v>0.13846525407940158</c:v>
                </c:pt>
                <c:pt idx="5">
                  <c:v>0.18714598774348495</c:v>
                </c:pt>
                <c:pt idx="6">
                  <c:v>0.17067902235515831</c:v>
                </c:pt>
                <c:pt idx="7">
                  <c:v>0.16943219878667962</c:v>
                </c:pt>
                <c:pt idx="8">
                  <c:v>0.1528368348149732</c:v>
                </c:pt>
                <c:pt idx="9">
                  <c:v>0.18409509523864498</c:v>
                </c:pt>
                <c:pt idx="10">
                  <c:v>0.16287743639810867</c:v>
                </c:pt>
                <c:pt idx="11">
                  <c:v>0.23488159132749276</c:v>
                </c:pt>
                <c:pt idx="12">
                  <c:v>0.18961712952353424</c:v>
                </c:pt>
                <c:pt idx="13">
                  <c:v>0.27064849381462336</c:v>
                </c:pt>
                <c:pt idx="14">
                  <c:v>0.21003251764814232</c:v>
                </c:pt>
                <c:pt idx="15">
                  <c:v>0.20118377660034734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9-4294-BFE1-19FA0520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'16'!$H$18</c:f>
              <c:strCache>
                <c:ptCount val="1"/>
                <c:pt idx="0">
                  <c:v>Loss ratio of voluntary insurance**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D9-4294-BFE1-19FA05208F4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D9-4294-BFE1-19FA05208F49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D9-4294-BFE1-19FA05208F49}"/>
              </c:ext>
            </c:extLst>
          </c:dPt>
          <c:cat>
            <c:strRef>
              <c:f>'16'!$J$14:$Y$14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'16'!$J$18:$Y$18</c:f>
              <c:numCache>
                <c:formatCode>0%</c:formatCode>
                <c:ptCount val="16"/>
                <c:pt idx="0">
                  <c:v>0.22438493210269808</c:v>
                </c:pt>
                <c:pt idx="1">
                  <c:v>0.19974401884837065</c:v>
                </c:pt>
                <c:pt idx="2">
                  <c:v>0.28436836116577469</c:v>
                </c:pt>
                <c:pt idx="3">
                  <c:v>0.16940829634049376</c:v>
                </c:pt>
                <c:pt idx="4">
                  <c:v>0.24002664074219773</c:v>
                </c:pt>
                <c:pt idx="5">
                  <c:v>0.36310057114822974</c:v>
                </c:pt>
                <c:pt idx="6">
                  <c:v>0.21538853254263468</c:v>
                </c:pt>
                <c:pt idx="7">
                  <c:v>0.33081857182950702</c:v>
                </c:pt>
                <c:pt idx="8">
                  <c:v>0.29013854579257675</c:v>
                </c:pt>
                <c:pt idx="9">
                  <c:v>0.21473171453590734</c:v>
                </c:pt>
                <c:pt idx="10">
                  <c:v>0.28301782806884157</c:v>
                </c:pt>
                <c:pt idx="11">
                  <c:v>0.41428953581634387</c:v>
                </c:pt>
                <c:pt idx="12">
                  <c:v>0.29215618174345992</c:v>
                </c:pt>
                <c:pt idx="13">
                  <c:v>0.22689500866147572</c:v>
                </c:pt>
                <c:pt idx="14">
                  <c:v>0.38413995854118477</c:v>
                </c:pt>
                <c:pt idx="15">
                  <c:v>0.33171489388264458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D9-4294-BFE1-19FA05208F49}"/>
            </c:ext>
          </c:extLst>
        </c:ser>
        <c:ser>
          <c:idx val="4"/>
          <c:order val="1"/>
          <c:tx>
            <c:strRef>
              <c:f>'16'!$H$17</c:f>
              <c:strCache>
                <c:ptCount val="1"/>
                <c:pt idx="0">
                  <c:v>Loss ratio of mandatory insurance adjusted***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D9-4294-BFE1-19FA05208F4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D9-4294-BFE1-19FA05208F49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D9-4294-BFE1-19FA05208F49}"/>
              </c:ext>
            </c:extLst>
          </c:dPt>
          <c:cat>
            <c:strRef>
              <c:f>'16'!$J$14:$Y$14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'16'!$J$17:$Y$17</c:f>
              <c:numCache>
                <c:formatCode>0%</c:formatCode>
                <c:ptCount val="16"/>
                <c:pt idx="0">
                  <c:v>0.45864780540150679</c:v>
                </c:pt>
                <c:pt idx="1">
                  <c:v>0.42759758968687872</c:v>
                </c:pt>
                <c:pt idx="2">
                  <c:v>0.56257073166946825</c:v>
                </c:pt>
                <c:pt idx="3">
                  <c:v>0.55810683602882483</c:v>
                </c:pt>
                <c:pt idx="4">
                  <c:v>0.41715483748514987</c:v>
                </c:pt>
                <c:pt idx="5">
                  <c:v>0.35438419910406216</c:v>
                </c:pt>
                <c:pt idx="6">
                  <c:v>0.53405800702900652</c:v>
                </c:pt>
                <c:pt idx="7">
                  <c:v>0.64217940559930764</c:v>
                </c:pt>
                <c:pt idx="8">
                  <c:v>0.47383795011667862</c:v>
                </c:pt>
                <c:pt idx="9">
                  <c:v>0.41006171094911714</c:v>
                </c:pt>
                <c:pt idx="10">
                  <c:v>0.40971236524381521</c:v>
                </c:pt>
                <c:pt idx="11">
                  <c:v>0.50486749575009449</c:v>
                </c:pt>
                <c:pt idx="12">
                  <c:v>0.46098863330628681</c:v>
                </c:pt>
                <c:pt idx="13">
                  <c:v>0.36844436300545136</c:v>
                </c:pt>
                <c:pt idx="14">
                  <c:v>0.52569551552891569</c:v>
                </c:pt>
                <c:pt idx="15">
                  <c:v>0.54735003263623483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CD9-4294-BFE1-19FA0520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235294117647038E-3"/>
          <c:y val="0.78957387328591533"/>
          <c:w val="0.99532810457516341"/>
          <c:h val="0.2104261267140846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45114891674374E-2"/>
          <c:y val="4.3045657337588902E-2"/>
          <c:w val="0.80713725356328514"/>
          <c:h val="0.65328942119644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'17'!$F$22</c:f>
              <c:strCache>
                <c:ptCount val="1"/>
                <c:pt idx="0">
                  <c:v>Фінансовий результат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'17'!$H$19:$W$19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'17'!$H$22:$W$22</c:f>
              <c:numCache>
                <c:formatCode>0.0</c:formatCode>
                <c:ptCount val="16"/>
                <c:pt idx="0">
                  <c:v>4.8369669999999927E-2</c:v>
                </c:pt>
                <c:pt idx="1">
                  <c:v>0.42408516000000002</c:v>
                </c:pt>
                <c:pt idx="2">
                  <c:v>0.72816332000000017</c:v>
                </c:pt>
                <c:pt idx="3">
                  <c:v>-8.4735620000000109E-2</c:v>
                </c:pt>
                <c:pt idx="4">
                  <c:v>0.14072318000000006</c:v>
                </c:pt>
                <c:pt idx="5">
                  <c:v>0.60852313999999985</c:v>
                </c:pt>
                <c:pt idx="6">
                  <c:v>1.3005075800000001</c:v>
                </c:pt>
                <c:pt idx="7">
                  <c:v>-3.236067000000039E-2</c:v>
                </c:pt>
                <c:pt idx="8">
                  <c:v>0.69963483000000004</c:v>
                </c:pt>
                <c:pt idx="9">
                  <c:v>1.5529909799999999</c:v>
                </c:pt>
                <c:pt idx="10">
                  <c:v>1.72102439</c:v>
                </c:pt>
                <c:pt idx="11">
                  <c:v>0.60012867000000003</c:v>
                </c:pt>
                <c:pt idx="12">
                  <c:v>1.1792242424999999</c:v>
                </c:pt>
                <c:pt idx="13">
                  <c:v>1.2385219709199997</c:v>
                </c:pt>
                <c:pt idx="14">
                  <c:v>1.72433584626</c:v>
                </c:pt>
                <c:pt idx="15">
                  <c:v>1.7657409906899999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9-4D1D-A44C-7D64EFAD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5053496"/>
        <c:axId val="545054808"/>
      </c:barChart>
      <c:lineChart>
        <c:grouping val="standard"/>
        <c:varyColors val="0"/>
        <c:ser>
          <c:idx val="1"/>
          <c:order val="1"/>
          <c:tx>
            <c:strRef>
              <c:f>'17'!$F$20</c:f>
              <c:strCache>
                <c:ptCount val="1"/>
                <c:pt idx="0">
                  <c:v>Loss ratio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59-4D1D-A44C-7D64EFAD1CF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59-4D1D-A44C-7D64EFAD1CF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59-4D1D-A44C-7D64EFAD1CFC}"/>
              </c:ext>
            </c:extLst>
          </c:dPt>
          <c:cat>
            <c:strRef>
              <c:f>'17'!$H$19:$U$19</c:f>
              <c:strCache>
                <c:ptCount val="14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</c:strCache>
            </c:strRef>
          </c:cat>
          <c:val>
            <c:numRef>
              <c:f>'17'!$H$20:$W$20</c:f>
              <c:numCache>
                <c:formatCode>0%</c:formatCode>
                <c:ptCount val="16"/>
                <c:pt idx="0">
                  <c:v>0.25417619570945993</c:v>
                </c:pt>
                <c:pt idx="1">
                  <c:v>0.23727371484941592</c:v>
                </c:pt>
                <c:pt idx="2">
                  <c:v>0.32856195165038532</c:v>
                </c:pt>
                <c:pt idx="3">
                  <c:v>0.23141914404471967</c:v>
                </c:pt>
                <c:pt idx="4">
                  <c:v>0.26757158593963859</c:v>
                </c:pt>
                <c:pt idx="5">
                  <c:v>0.36171310140023344</c:v>
                </c:pt>
                <c:pt idx="6">
                  <c:v>0.27190880604377432</c:v>
                </c:pt>
                <c:pt idx="7">
                  <c:v>0.3766679525437388</c:v>
                </c:pt>
                <c:pt idx="8">
                  <c:v>0.31732908796719156</c:v>
                </c:pt>
                <c:pt idx="9">
                  <c:v>0.2469626626311604</c:v>
                </c:pt>
                <c:pt idx="10">
                  <c:v>0.30591222093346521</c:v>
                </c:pt>
                <c:pt idx="11">
                  <c:v>0.43511606895514876</c:v>
                </c:pt>
                <c:pt idx="12">
                  <c:v>0.54829877310796815</c:v>
                </c:pt>
                <c:pt idx="13">
                  <c:v>0.25825878697741805</c:v>
                </c:pt>
                <c:pt idx="14">
                  <c:v>0.18249546258831487</c:v>
                </c:pt>
                <c:pt idx="15">
                  <c:v>0.63925296022763145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59-4D1D-A44C-7D64EFAD1CFC}"/>
            </c:ext>
          </c:extLst>
        </c:ser>
        <c:ser>
          <c:idx val="2"/>
          <c:order val="2"/>
          <c:tx>
            <c:strRef>
              <c:f>'17'!$F$21</c:f>
              <c:strCache>
                <c:ptCount val="1"/>
                <c:pt idx="0">
                  <c:v>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59-4D1D-A44C-7D64EFAD1CFC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59-4D1D-A44C-7D64EFAD1CF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159-4D1D-A44C-7D64EFAD1CFC}"/>
              </c:ext>
            </c:extLst>
          </c:dPt>
          <c:cat>
            <c:strRef>
              <c:f>'17'!$H$19:$U$19</c:f>
              <c:strCache>
                <c:ptCount val="14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</c:strCache>
            </c:strRef>
          </c:cat>
          <c:val>
            <c:numRef>
              <c:f>'17'!$H$21:$W$21</c:f>
              <c:numCache>
                <c:formatCode>0%</c:formatCode>
                <c:ptCount val="16"/>
                <c:pt idx="0">
                  <c:v>0.6541673225599276</c:v>
                </c:pt>
                <c:pt idx="1">
                  <c:v>0.68200196126282797</c:v>
                </c:pt>
                <c:pt idx="2">
                  <c:v>0.83516438328532794</c:v>
                </c:pt>
                <c:pt idx="3">
                  <c:v>0.88112454278684715</c:v>
                </c:pt>
                <c:pt idx="4">
                  <c:v>0.74543056037760191</c:v>
                </c:pt>
                <c:pt idx="5">
                  <c:v>0.84297660797855967</c:v>
                </c:pt>
                <c:pt idx="6">
                  <c:v>0.82079343008819639</c:v>
                </c:pt>
                <c:pt idx="7">
                  <c:v>0.98685162578638153</c:v>
                </c:pt>
                <c:pt idx="8">
                  <c:v>0.75080716988293073</c:v>
                </c:pt>
                <c:pt idx="9">
                  <c:v>0.76546130956522518</c:v>
                </c:pt>
                <c:pt idx="10">
                  <c:v>0.79960301492988617</c:v>
                </c:pt>
                <c:pt idx="11">
                  <c:v>1.2791275351742648</c:v>
                </c:pt>
                <c:pt idx="12">
                  <c:v>1.1945623505899596</c:v>
                </c:pt>
                <c:pt idx="13">
                  <c:v>1.0091888443659678</c:v>
                </c:pt>
                <c:pt idx="14">
                  <c:v>0.78751970506443125</c:v>
                </c:pt>
                <c:pt idx="15">
                  <c:v>1.2940273050325009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159-4D1D-A44C-7D64EFAD1CFC}"/>
            </c:ext>
          </c:extLst>
        </c:ser>
        <c:ser>
          <c:idx val="3"/>
          <c:order val="3"/>
          <c:tx>
            <c:strRef>
              <c:f>'17'!$F$23</c:f>
              <c:strCache>
                <c:ptCount val="1"/>
                <c:pt idx="0">
                  <c:v>Loss ratio скоригований* (п. ш.)</c:v>
                </c:pt>
              </c:strCache>
            </c:strRef>
          </c:tx>
          <c:spPr>
            <a:ln w="28575" cap="rnd" cmpd="sng">
              <a:solidFill>
                <a:srgbClr val="057D46"/>
              </a:solidFill>
              <a:prstDash val="sysDot"/>
              <a:miter lim="800000"/>
            </a:ln>
            <a:effectLst/>
          </c:spPr>
          <c:marker>
            <c:symbol val="none"/>
          </c:marker>
          <c:val>
            <c:numRef>
              <c:f>'17'!$H$23:$W$23</c:f>
              <c:numCache>
                <c:formatCode>_-* #\ ##0_-;\-* #\ ##0_-;_-* "-"??_-;_-@_-</c:formatCode>
                <c:ptCount val="16"/>
                <c:pt idx="12" formatCode="0%">
                  <c:v>0.32539931332292094</c:v>
                </c:pt>
                <c:pt idx="13" formatCode="0%">
                  <c:v>0.25825878697741816</c:v>
                </c:pt>
                <c:pt idx="14" formatCode="0%">
                  <c:v>0.41349942505110637</c:v>
                </c:pt>
                <c:pt idx="15" formatCode="0%">
                  <c:v>0.3758107873015461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159-4D1D-A44C-7D64EFAD1CFC}"/>
            </c:ext>
          </c:extLst>
        </c:ser>
        <c:ser>
          <c:idx val="4"/>
          <c:order val="4"/>
          <c:tx>
            <c:strRef>
              <c:f>'17'!$F$24</c:f>
              <c:strCache>
                <c:ptCount val="1"/>
                <c:pt idx="0">
                  <c:v>Combined ratio скоригований*(п. ш.)</c:v>
                </c:pt>
              </c:strCache>
            </c:strRef>
          </c:tx>
          <c:spPr>
            <a:ln w="28575" cap="rnd" cmpd="sng">
              <a:solidFill>
                <a:srgbClr val="7D0532"/>
              </a:solidFill>
              <a:prstDash val="sysDot"/>
              <a:miter lim="800000"/>
            </a:ln>
            <a:effectLst/>
          </c:spPr>
          <c:marker>
            <c:symbol val="none"/>
          </c:marker>
          <c:val>
            <c:numRef>
              <c:f>'17'!$H$24:$W$24</c:f>
              <c:numCache>
                <c:formatCode>_-* #\ ##0_-;\-* #\ ##0_-;_-* "-"??_-;_-@_-</c:formatCode>
                <c:ptCount val="16"/>
                <c:pt idx="12" formatCode="0%">
                  <c:v>0.97009565725626101</c:v>
                </c:pt>
                <c:pt idx="13" formatCode="0%">
                  <c:v>0.8543346031391299</c:v>
                </c:pt>
                <c:pt idx="14" formatCode="0%">
                  <c:v>0.97348138558898334</c:v>
                </c:pt>
                <c:pt idx="15" formatCode="0%">
                  <c:v>1.0041964482872334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159-4D1D-A44C-7D64EFAD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</c:valAx>
      <c:valAx>
        <c:axId val="545078424"/>
        <c:scaling>
          <c:orientation val="minMax"/>
          <c:max val="1.6"/>
          <c:min val="-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4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1.0295469202079002E-3"/>
          <c:y val="0.77412804581498262"/>
          <c:w val="0.99379137618321123"/>
          <c:h val="0.2190111552980564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45114891674374E-2"/>
          <c:y val="4.3045657337588902E-2"/>
          <c:w val="0.80713725356328514"/>
          <c:h val="0.65328942119644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'17'!$G$22</c:f>
              <c:strCache>
                <c:ptCount val="1"/>
                <c:pt idx="0">
                  <c:v>Finacial result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'17'!$H$18:$W$18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'17'!$H$22:$W$22</c:f>
              <c:numCache>
                <c:formatCode>0.0</c:formatCode>
                <c:ptCount val="16"/>
                <c:pt idx="0">
                  <c:v>4.8369669999999927E-2</c:v>
                </c:pt>
                <c:pt idx="1">
                  <c:v>0.42408516000000002</c:v>
                </c:pt>
                <c:pt idx="2">
                  <c:v>0.72816332000000017</c:v>
                </c:pt>
                <c:pt idx="3">
                  <c:v>-8.4735620000000109E-2</c:v>
                </c:pt>
                <c:pt idx="4">
                  <c:v>0.14072318000000006</c:v>
                </c:pt>
                <c:pt idx="5">
                  <c:v>0.60852313999999985</c:v>
                </c:pt>
                <c:pt idx="6">
                  <c:v>1.3005075800000001</c:v>
                </c:pt>
                <c:pt idx="7">
                  <c:v>-3.236067000000039E-2</c:v>
                </c:pt>
                <c:pt idx="8">
                  <c:v>0.69963483000000004</c:v>
                </c:pt>
                <c:pt idx="9">
                  <c:v>1.5529909799999999</c:v>
                </c:pt>
                <c:pt idx="10">
                  <c:v>1.72102439</c:v>
                </c:pt>
                <c:pt idx="11">
                  <c:v>0.60012867000000003</c:v>
                </c:pt>
                <c:pt idx="12">
                  <c:v>1.1792242424999999</c:v>
                </c:pt>
                <c:pt idx="13">
                  <c:v>1.2385219709199997</c:v>
                </c:pt>
                <c:pt idx="14">
                  <c:v>1.72433584626</c:v>
                </c:pt>
                <c:pt idx="15">
                  <c:v>1.7657409906899999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B-48EA-8F7A-814582CD5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5053496"/>
        <c:axId val="545054808"/>
      </c:barChart>
      <c:lineChart>
        <c:grouping val="standard"/>
        <c:varyColors val="0"/>
        <c:ser>
          <c:idx val="1"/>
          <c:order val="1"/>
          <c:tx>
            <c:strRef>
              <c:f>'17'!$G$20</c:f>
              <c:strCache>
                <c:ptCount val="1"/>
                <c:pt idx="0">
                  <c:v>Loss ratio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3B-48EA-8F7A-814582CD54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3B-48EA-8F7A-814582CD54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3B-48EA-8F7A-814582CD5457}"/>
              </c:ext>
            </c:extLst>
          </c:dPt>
          <c:cat>
            <c:strRef>
              <c:f>'17'!$H$18:$W$18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'17'!$H$20:$W$20</c:f>
              <c:numCache>
                <c:formatCode>0%</c:formatCode>
                <c:ptCount val="16"/>
                <c:pt idx="0">
                  <c:v>0.25417619570945993</c:v>
                </c:pt>
                <c:pt idx="1">
                  <c:v>0.23727371484941592</c:v>
                </c:pt>
                <c:pt idx="2">
                  <c:v>0.32856195165038532</c:v>
                </c:pt>
                <c:pt idx="3">
                  <c:v>0.23141914404471967</c:v>
                </c:pt>
                <c:pt idx="4">
                  <c:v>0.26757158593963859</c:v>
                </c:pt>
                <c:pt idx="5">
                  <c:v>0.36171310140023344</c:v>
                </c:pt>
                <c:pt idx="6">
                  <c:v>0.27190880604377432</c:v>
                </c:pt>
                <c:pt idx="7">
                  <c:v>0.3766679525437388</c:v>
                </c:pt>
                <c:pt idx="8">
                  <c:v>0.31732908796719156</c:v>
                </c:pt>
                <c:pt idx="9">
                  <c:v>0.2469626626311604</c:v>
                </c:pt>
                <c:pt idx="10">
                  <c:v>0.30591222093346521</c:v>
                </c:pt>
                <c:pt idx="11">
                  <c:v>0.43511606895514876</c:v>
                </c:pt>
                <c:pt idx="12">
                  <c:v>0.54829877310796815</c:v>
                </c:pt>
                <c:pt idx="13">
                  <c:v>0.25825878697741805</c:v>
                </c:pt>
                <c:pt idx="14">
                  <c:v>0.18249546258831487</c:v>
                </c:pt>
                <c:pt idx="15">
                  <c:v>0.63925296022763145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3B-48EA-8F7A-814582CD5457}"/>
            </c:ext>
          </c:extLst>
        </c:ser>
        <c:ser>
          <c:idx val="2"/>
          <c:order val="2"/>
          <c:tx>
            <c:strRef>
              <c:f>'17'!$G$21</c:f>
              <c:strCache>
                <c:ptCount val="1"/>
                <c:pt idx="0">
                  <c:v>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3B-48EA-8F7A-814582CD545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3B-48EA-8F7A-814582CD545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3B-48EA-8F7A-814582CD5457}"/>
              </c:ext>
            </c:extLst>
          </c:dPt>
          <c:cat>
            <c:strRef>
              <c:f>'17'!$H$18:$W$18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'17'!$H$21:$W$21</c:f>
              <c:numCache>
                <c:formatCode>0%</c:formatCode>
                <c:ptCount val="16"/>
                <c:pt idx="0">
                  <c:v>0.6541673225599276</c:v>
                </c:pt>
                <c:pt idx="1">
                  <c:v>0.68200196126282797</c:v>
                </c:pt>
                <c:pt idx="2">
                  <c:v>0.83516438328532794</c:v>
                </c:pt>
                <c:pt idx="3">
                  <c:v>0.88112454278684715</c:v>
                </c:pt>
                <c:pt idx="4">
                  <c:v>0.74543056037760191</c:v>
                </c:pt>
                <c:pt idx="5">
                  <c:v>0.84297660797855967</c:v>
                </c:pt>
                <c:pt idx="6">
                  <c:v>0.82079343008819639</c:v>
                </c:pt>
                <c:pt idx="7">
                  <c:v>0.98685162578638153</c:v>
                </c:pt>
                <c:pt idx="8">
                  <c:v>0.75080716988293073</c:v>
                </c:pt>
                <c:pt idx="9">
                  <c:v>0.76546130956522518</c:v>
                </c:pt>
                <c:pt idx="10">
                  <c:v>0.79960301492988617</c:v>
                </c:pt>
                <c:pt idx="11">
                  <c:v>1.2791275351742648</c:v>
                </c:pt>
                <c:pt idx="12">
                  <c:v>1.1945623505899596</c:v>
                </c:pt>
                <c:pt idx="13">
                  <c:v>1.0091888443659678</c:v>
                </c:pt>
                <c:pt idx="14">
                  <c:v>0.78751970506443125</c:v>
                </c:pt>
                <c:pt idx="15">
                  <c:v>1.2940273050325009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3B-48EA-8F7A-814582CD5457}"/>
            </c:ext>
          </c:extLst>
        </c:ser>
        <c:ser>
          <c:idx val="3"/>
          <c:order val="3"/>
          <c:tx>
            <c:strRef>
              <c:f>'17'!$G$23</c:f>
              <c:strCache>
                <c:ptCount val="1"/>
                <c:pt idx="0">
                  <c:v>Loss ratio adjusted* (r.h.s.)</c:v>
                </c:pt>
              </c:strCache>
            </c:strRef>
          </c:tx>
          <c:spPr>
            <a:ln w="28575" cap="rnd" cmpd="sng">
              <a:solidFill>
                <a:srgbClr val="057D46"/>
              </a:solidFill>
              <a:prstDash val="sysDot"/>
              <a:miter lim="800000"/>
            </a:ln>
            <a:effectLst/>
          </c:spPr>
          <c:marker>
            <c:symbol val="none"/>
          </c:marker>
          <c:cat>
            <c:strRef>
              <c:f>'17'!$H$18:$W$18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'17'!$H$23:$W$23</c:f>
              <c:numCache>
                <c:formatCode>_-* #\ ##0_-;\-* #\ ##0_-;_-* "-"??_-;_-@_-</c:formatCode>
                <c:ptCount val="16"/>
                <c:pt idx="12" formatCode="0%">
                  <c:v>0.32539931332292094</c:v>
                </c:pt>
                <c:pt idx="13" formatCode="0%">
                  <c:v>0.25825878697741816</c:v>
                </c:pt>
                <c:pt idx="14" formatCode="0%">
                  <c:v>0.41349942505110637</c:v>
                </c:pt>
                <c:pt idx="15" formatCode="0%">
                  <c:v>0.3758107873015461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33B-48EA-8F7A-814582CD5457}"/>
            </c:ext>
          </c:extLst>
        </c:ser>
        <c:ser>
          <c:idx val="4"/>
          <c:order val="4"/>
          <c:tx>
            <c:strRef>
              <c:f>'17'!$G$24</c:f>
              <c:strCache>
                <c:ptCount val="1"/>
                <c:pt idx="0">
                  <c:v>Combined ratio adjusted* (r.h.s.)</c:v>
                </c:pt>
              </c:strCache>
            </c:strRef>
          </c:tx>
          <c:spPr>
            <a:ln w="28575" cap="rnd" cmpd="sng">
              <a:solidFill>
                <a:srgbClr val="7D0532"/>
              </a:solidFill>
              <a:prstDash val="sysDot"/>
              <a:miter lim="800000"/>
            </a:ln>
            <a:effectLst/>
          </c:spPr>
          <c:marker>
            <c:symbol val="none"/>
          </c:marker>
          <c:cat>
            <c:strRef>
              <c:f>'17'!$H$18:$W$18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'17'!$H$24:$W$24</c:f>
              <c:numCache>
                <c:formatCode>_-* #\ ##0_-;\-* #\ ##0_-;_-* "-"??_-;_-@_-</c:formatCode>
                <c:ptCount val="16"/>
                <c:pt idx="12" formatCode="0%">
                  <c:v>0.97009565725626101</c:v>
                </c:pt>
                <c:pt idx="13" formatCode="0%">
                  <c:v>0.8543346031391299</c:v>
                </c:pt>
                <c:pt idx="14" formatCode="0%">
                  <c:v>0.97348138558898334</c:v>
                </c:pt>
                <c:pt idx="15" formatCode="0%">
                  <c:v>1.0041964482872334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33B-48EA-8F7A-814582CD5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</c:valAx>
      <c:valAx>
        <c:axId val="545078424"/>
        <c:scaling>
          <c:orientation val="minMax"/>
          <c:max val="1.6"/>
          <c:min val="-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4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1.0295469202079002E-3"/>
          <c:y val="0.77412804581498262"/>
          <c:w val="0.99379137618321123"/>
          <c:h val="0.2190111552980564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1960784313725E-2"/>
          <c:y val="4.2359549203686779E-2"/>
          <c:w val="0.81804281045751637"/>
          <c:h val="0.70673917137476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'18'!$I$9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'18'!$K$8:$Z$8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'18'!$K$9:$Z$9</c:f>
              <c:numCache>
                <c:formatCode>0.0</c:formatCode>
                <c:ptCount val="16"/>
                <c:pt idx="0">
                  <c:v>4.8369669999999927E-2</c:v>
                </c:pt>
                <c:pt idx="1">
                  <c:v>0.42408516000000002</c:v>
                </c:pt>
                <c:pt idx="2">
                  <c:v>0.72816332000000017</c:v>
                </c:pt>
                <c:pt idx="3">
                  <c:v>-8.4735620000000109E-2</c:v>
                </c:pt>
                <c:pt idx="4">
                  <c:v>0.14072318000000006</c:v>
                </c:pt>
                <c:pt idx="5">
                  <c:v>0.60852313999999985</c:v>
                </c:pt>
                <c:pt idx="6">
                  <c:v>1.3005075800000001</c:v>
                </c:pt>
                <c:pt idx="7">
                  <c:v>-3.236067000000039E-2</c:v>
                </c:pt>
                <c:pt idx="8">
                  <c:v>0.69963483000000004</c:v>
                </c:pt>
                <c:pt idx="9">
                  <c:v>1.5529909799999999</c:v>
                </c:pt>
                <c:pt idx="10">
                  <c:v>1.72102439</c:v>
                </c:pt>
                <c:pt idx="11">
                  <c:v>0.60012867000000003</c:v>
                </c:pt>
                <c:pt idx="12">
                  <c:v>1.1792242424999999</c:v>
                </c:pt>
                <c:pt idx="13">
                  <c:v>1.2385219709199997</c:v>
                </c:pt>
                <c:pt idx="14">
                  <c:v>1.72433584626</c:v>
                </c:pt>
                <c:pt idx="15">
                  <c:v>1.7657409906899999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D-47A2-8D42-2883D63AE9C4}"/>
            </c:ext>
          </c:extLst>
        </c:ser>
        <c:ser>
          <c:idx val="1"/>
          <c:order val="1"/>
          <c:tx>
            <c:strRef>
              <c:f>'18'!$I$10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'18'!$K$8:$Z$8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'18'!$K$10:$Z$10</c:f>
              <c:numCache>
                <c:formatCode>0.0</c:formatCode>
                <c:ptCount val="16"/>
                <c:pt idx="0">
                  <c:v>6.3766699999999996E-2</c:v>
                </c:pt>
                <c:pt idx="1">
                  <c:v>0.13478320000000002</c:v>
                </c:pt>
                <c:pt idx="2">
                  <c:v>0.18935360000000004</c:v>
                </c:pt>
                <c:pt idx="3">
                  <c:v>0.13712089999999999</c:v>
                </c:pt>
                <c:pt idx="4">
                  <c:v>5.4861E-2</c:v>
                </c:pt>
                <c:pt idx="5">
                  <c:v>0.13048020000000002</c:v>
                </c:pt>
                <c:pt idx="6">
                  <c:v>0.26392329999999997</c:v>
                </c:pt>
                <c:pt idx="7">
                  <c:v>0.30132329999999996</c:v>
                </c:pt>
                <c:pt idx="8">
                  <c:v>9.3317800000000006E-2</c:v>
                </c:pt>
                <c:pt idx="9">
                  <c:v>0.16442300000000001</c:v>
                </c:pt>
                <c:pt idx="10">
                  <c:v>0.26615885000000006</c:v>
                </c:pt>
                <c:pt idx="11">
                  <c:v>0.32466389999999995</c:v>
                </c:pt>
                <c:pt idx="12">
                  <c:v>0.18252254999999998</c:v>
                </c:pt>
                <c:pt idx="13">
                  <c:v>0.28414179226999997</c:v>
                </c:pt>
                <c:pt idx="14">
                  <c:v>0.40358215648000001</c:v>
                </c:pt>
                <c:pt idx="15">
                  <c:v>0.38891829317000004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D-47A2-8D42-2883D63AE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5449744"/>
        <c:axId val="765448104"/>
      </c:barChart>
      <c:lineChart>
        <c:grouping val="standard"/>
        <c:varyColors val="0"/>
        <c:ser>
          <c:idx val="4"/>
          <c:order val="2"/>
          <c:tx>
            <c:strRef>
              <c:f>'18'!$J$11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8575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9D-47A2-8D42-2883D63AE9C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9D-47A2-8D42-2883D63AE9C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9D-47A2-8D42-2883D63AE9C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9D-47A2-8D42-2883D63AE9C4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9D-47A2-8D42-2883D63AE9C4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9D-47A2-8D42-2883D63AE9C4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9D-47A2-8D42-2883D63AE9C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9D-47A2-8D42-2883D63AE9C4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9D-47A2-8D42-2883D63AE9C4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9D-47A2-8D42-2883D63AE9C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59D-47A2-8D42-2883D63AE9C4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59D-47A2-8D42-2883D63AE9C4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B59D-47A2-8D42-2883D63AE9C4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59D-47A2-8D42-2883D63AE9C4}"/>
              </c:ext>
            </c:extLst>
          </c:dPt>
          <c:cat>
            <c:strRef>
              <c:f>'18'!$K$8:$Z$8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'18'!$K$11:$Z$11</c:f>
              <c:numCache>
                <c:formatCode>0.0%</c:formatCode>
                <c:ptCount val="16"/>
                <c:pt idx="0">
                  <c:v>8.3554947702651934E-3</c:v>
                </c:pt>
                <c:pt idx="1">
                  <c:v>2.0742912297159216E-2</c:v>
                </c:pt>
                <c:pt idx="2">
                  <c:v>2.2557030535634241E-2</c:v>
                </c:pt>
                <c:pt idx="3">
                  <c:v>9.6810410000511304E-4</c:v>
                </c:pt>
                <c:pt idx="4">
                  <c:v>1.4440589915127425E-2</c:v>
                </c:pt>
                <c:pt idx="5">
                  <c:v>2.6888822313278337E-2</c:v>
                </c:pt>
                <c:pt idx="6">
                  <c:v>3.7295351505663141E-2</c:v>
                </c:pt>
                <c:pt idx="7">
                  <c:v>4.7171453145890604E-3</c:v>
                </c:pt>
                <c:pt idx="8">
                  <c:v>5.0791820912018726E-2</c:v>
                </c:pt>
                <c:pt idx="9">
                  <c:v>5.4344649530644024E-2</c:v>
                </c:pt>
                <c:pt idx="10">
                  <c:v>4.1417302722731704E-2</c:v>
                </c:pt>
                <c:pt idx="11">
                  <c:v>1.4448204303064156E-2</c:v>
                </c:pt>
                <c:pt idx="12">
                  <c:v>8.57002106470591E-2</c:v>
                </c:pt>
                <c:pt idx="13">
                  <c:v>4.7935240790900578E-2</c:v>
                </c:pt>
                <c:pt idx="14">
                  <c:v>4.5079973392879932E-2</c:v>
                </c:pt>
                <c:pt idx="15">
                  <c:v>3.4189552229757489E-2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59D-47A2-8D42-2883D63AE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35520"/>
        <c:axId val="562826008"/>
      </c:lineChart>
      <c:catAx>
        <c:axId val="765449744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5448104"/>
        <c:crosses val="autoZero"/>
        <c:auto val="0"/>
        <c:lblAlgn val="ctr"/>
        <c:lblOffset val="100"/>
        <c:noMultiLvlLbl val="0"/>
      </c:catAx>
      <c:valAx>
        <c:axId val="765448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5449744"/>
        <c:crosses val="autoZero"/>
        <c:crossBetween val="between"/>
      </c:valAx>
      <c:valAx>
        <c:axId val="562826008"/>
        <c:scaling>
          <c:orientation val="minMax"/>
          <c:max val="0.1"/>
          <c:min val="-2.0000000000000004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62835520"/>
        <c:crosses val="max"/>
        <c:crossBetween val="between"/>
        <c:majorUnit val="2.0000000000000004E-2"/>
      </c:valAx>
      <c:catAx>
        <c:axId val="56283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26008"/>
        <c:crosses val="autoZero"/>
        <c:auto val="0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3560310734463283"/>
          <c:w val="0.99358202614379099"/>
          <c:h val="0.1599915254237288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51960784313725E-2"/>
          <c:y val="4.2359549203686779E-2"/>
          <c:w val="0.81804281045751637"/>
          <c:h val="0.70673917137476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'18'!$I$9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'18'!$K$7:$Z$7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'18'!$K$9:$Z$9</c:f>
              <c:numCache>
                <c:formatCode>0.0</c:formatCode>
                <c:ptCount val="16"/>
                <c:pt idx="0">
                  <c:v>4.8369669999999927E-2</c:v>
                </c:pt>
                <c:pt idx="1">
                  <c:v>0.42408516000000002</c:v>
                </c:pt>
                <c:pt idx="2">
                  <c:v>0.72816332000000017</c:v>
                </c:pt>
                <c:pt idx="3">
                  <c:v>-8.4735620000000109E-2</c:v>
                </c:pt>
                <c:pt idx="4">
                  <c:v>0.14072318000000006</c:v>
                </c:pt>
                <c:pt idx="5">
                  <c:v>0.60852313999999985</c:v>
                </c:pt>
                <c:pt idx="6">
                  <c:v>1.3005075800000001</c:v>
                </c:pt>
                <c:pt idx="7">
                  <c:v>-3.236067000000039E-2</c:v>
                </c:pt>
                <c:pt idx="8">
                  <c:v>0.69963483000000004</c:v>
                </c:pt>
                <c:pt idx="9">
                  <c:v>1.5529909799999999</c:v>
                </c:pt>
                <c:pt idx="10">
                  <c:v>1.72102439</c:v>
                </c:pt>
                <c:pt idx="11">
                  <c:v>0.60012867000000003</c:v>
                </c:pt>
                <c:pt idx="12">
                  <c:v>1.1792242424999999</c:v>
                </c:pt>
                <c:pt idx="13">
                  <c:v>1.2385219709199997</c:v>
                </c:pt>
                <c:pt idx="14">
                  <c:v>1.72433584626</c:v>
                </c:pt>
                <c:pt idx="15">
                  <c:v>1.7657409906899999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E-42A9-81FB-3000E7563849}"/>
            </c:ext>
          </c:extLst>
        </c:ser>
        <c:ser>
          <c:idx val="1"/>
          <c:order val="1"/>
          <c:tx>
            <c:strRef>
              <c:f>'18'!$I$10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'18'!$K$7:$Z$7</c:f>
              <c:strCache>
                <c:ptCount val="16"/>
                <c:pt idx="1">
                  <c:v>Q2.17</c:v>
                </c:pt>
                <c:pt idx="3">
                  <c:v>Q4.17</c:v>
                </c:pt>
                <c:pt idx="5">
                  <c:v>Q2.18</c:v>
                </c:pt>
                <c:pt idx="7">
                  <c:v>Q4.18</c:v>
                </c:pt>
                <c:pt idx="9">
                  <c:v>Q2.19</c:v>
                </c:pt>
                <c:pt idx="11">
                  <c:v>Q4.19</c:v>
                </c:pt>
                <c:pt idx="13">
                  <c:v>Q2.20</c:v>
                </c:pt>
                <c:pt idx="15">
                  <c:v>Q4.20</c:v>
                </c:pt>
              </c:strCache>
            </c:strRef>
          </c:cat>
          <c:val>
            <c:numRef>
              <c:f>'18'!$K$10:$Z$10</c:f>
              <c:numCache>
                <c:formatCode>0.0</c:formatCode>
                <c:ptCount val="16"/>
                <c:pt idx="0">
                  <c:v>6.3766699999999996E-2</c:v>
                </c:pt>
                <c:pt idx="1">
                  <c:v>0.13478320000000002</c:v>
                </c:pt>
                <c:pt idx="2">
                  <c:v>0.18935360000000004</c:v>
                </c:pt>
                <c:pt idx="3">
                  <c:v>0.13712089999999999</c:v>
                </c:pt>
                <c:pt idx="4">
                  <c:v>5.4861E-2</c:v>
                </c:pt>
                <c:pt idx="5">
                  <c:v>0.13048020000000002</c:v>
                </c:pt>
                <c:pt idx="6">
                  <c:v>0.26392329999999997</c:v>
                </c:pt>
                <c:pt idx="7">
                  <c:v>0.30132329999999996</c:v>
                </c:pt>
                <c:pt idx="8">
                  <c:v>9.3317800000000006E-2</c:v>
                </c:pt>
                <c:pt idx="9">
                  <c:v>0.16442300000000001</c:v>
                </c:pt>
                <c:pt idx="10">
                  <c:v>0.26615885000000006</c:v>
                </c:pt>
                <c:pt idx="11">
                  <c:v>0.32466389999999995</c:v>
                </c:pt>
                <c:pt idx="12">
                  <c:v>0.18252254999999998</c:v>
                </c:pt>
                <c:pt idx="13">
                  <c:v>0.28414179226999997</c:v>
                </c:pt>
                <c:pt idx="14">
                  <c:v>0.40358215648000001</c:v>
                </c:pt>
                <c:pt idx="15">
                  <c:v>0.38891829317000004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E-42A9-81FB-3000E756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65449744"/>
        <c:axId val="765448104"/>
      </c:barChart>
      <c:lineChart>
        <c:grouping val="standard"/>
        <c:varyColors val="0"/>
        <c:ser>
          <c:idx val="4"/>
          <c:order val="2"/>
          <c:tx>
            <c:strRef>
              <c:f>'18'!$I$11</c:f>
              <c:strCache>
                <c:ptCount val="1"/>
                <c:pt idx="0">
                  <c:v>ROA (r.h.s.)</c:v>
                </c:pt>
              </c:strCache>
            </c:strRef>
          </c:tx>
          <c:spPr>
            <a:ln w="28575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2E-42A9-81FB-3000E7563849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2E-42A9-81FB-3000E7563849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2E-42A9-81FB-3000E756384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02E-42A9-81FB-3000E7563849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02E-42A9-81FB-3000E7563849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02E-42A9-81FB-3000E7563849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02E-42A9-81FB-3000E756384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02E-42A9-81FB-3000E7563849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02E-42A9-81FB-3000E7563849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02E-42A9-81FB-3000E7563849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02E-42A9-81FB-3000E7563849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02E-42A9-81FB-3000E7563849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02E-42A9-81FB-3000E7563849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02E-42A9-81FB-3000E7563849}"/>
              </c:ext>
            </c:extLst>
          </c:dPt>
          <c:cat>
            <c:strRef>
              <c:f>'18'!$K$8:$Z$8</c:f>
              <c:strCache>
                <c:ptCount val="16"/>
                <c:pt idx="1">
                  <c:v>ІІ.17</c:v>
                </c:pt>
                <c:pt idx="3">
                  <c:v>IV.17</c:v>
                </c:pt>
                <c:pt idx="5">
                  <c:v>ІІ.18</c:v>
                </c:pt>
                <c:pt idx="7">
                  <c:v>IV.18</c:v>
                </c:pt>
                <c:pt idx="9">
                  <c:v>ІІ.19</c:v>
                </c:pt>
                <c:pt idx="11">
                  <c:v>IV.19</c:v>
                </c:pt>
                <c:pt idx="13">
                  <c:v>ІІ.20</c:v>
                </c:pt>
                <c:pt idx="15">
                  <c:v>IV.20</c:v>
                </c:pt>
              </c:strCache>
            </c:strRef>
          </c:cat>
          <c:val>
            <c:numRef>
              <c:f>'18'!$K$11:$Z$11</c:f>
              <c:numCache>
                <c:formatCode>0.0%</c:formatCode>
                <c:ptCount val="16"/>
                <c:pt idx="0">
                  <c:v>8.3554947702651934E-3</c:v>
                </c:pt>
                <c:pt idx="1">
                  <c:v>2.0742912297159216E-2</c:v>
                </c:pt>
                <c:pt idx="2">
                  <c:v>2.2557030535634241E-2</c:v>
                </c:pt>
                <c:pt idx="3">
                  <c:v>9.6810410000511304E-4</c:v>
                </c:pt>
                <c:pt idx="4">
                  <c:v>1.4440589915127425E-2</c:v>
                </c:pt>
                <c:pt idx="5">
                  <c:v>2.6888822313278337E-2</c:v>
                </c:pt>
                <c:pt idx="6">
                  <c:v>3.7295351505663141E-2</c:v>
                </c:pt>
                <c:pt idx="7">
                  <c:v>4.7171453145890604E-3</c:v>
                </c:pt>
                <c:pt idx="8">
                  <c:v>5.0791820912018726E-2</c:v>
                </c:pt>
                <c:pt idx="9">
                  <c:v>5.4344649530644024E-2</c:v>
                </c:pt>
                <c:pt idx="10">
                  <c:v>4.1417302722731704E-2</c:v>
                </c:pt>
                <c:pt idx="11">
                  <c:v>1.4448204303064156E-2</c:v>
                </c:pt>
                <c:pt idx="12">
                  <c:v>8.57002106470591E-2</c:v>
                </c:pt>
                <c:pt idx="13">
                  <c:v>4.7935240790900578E-2</c:v>
                </c:pt>
                <c:pt idx="14">
                  <c:v>4.5079973392879932E-2</c:v>
                </c:pt>
                <c:pt idx="15">
                  <c:v>3.4189552229757489E-2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02E-42A9-81FB-3000E756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35520"/>
        <c:axId val="562826008"/>
      </c:lineChart>
      <c:catAx>
        <c:axId val="765449744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5448104"/>
        <c:crosses val="autoZero"/>
        <c:auto val="0"/>
        <c:lblAlgn val="ctr"/>
        <c:lblOffset val="100"/>
        <c:noMultiLvlLbl val="0"/>
      </c:catAx>
      <c:valAx>
        <c:axId val="765448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5449744"/>
        <c:crosses val="autoZero"/>
        <c:crossBetween val="between"/>
      </c:valAx>
      <c:valAx>
        <c:axId val="562826008"/>
        <c:scaling>
          <c:orientation val="minMax"/>
          <c:max val="0.1"/>
          <c:min val="-2.0000000000000004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62835520"/>
        <c:crosses val="max"/>
        <c:crossBetween val="between"/>
        <c:majorUnit val="2.0000000000000004E-2"/>
      </c:valAx>
      <c:catAx>
        <c:axId val="56283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826008"/>
        <c:crosses val="autoZero"/>
        <c:auto val="0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3560310734463283"/>
          <c:w val="0.99358202614379099"/>
          <c:h val="0.1599915254237288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162033390930924E-2"/>
          <c:y val="5.1359712306075486E-2"/>
          <c:w val="0.81852023817453512"/>
          <c:h val="0.7440058326107009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'19'!$L$9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'19'!$J$10:$J$13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'19'!$L$10:$L$13</c:f>
              <c:numCache>
                <c:formatCode>_-* #\ ##0.0_-;\-* #\ ##0.0_-;_-* "-"??_-;_-@_-</c:formatCode>
                <c:ptCount val="4"/>
                <c:pt idx="0">
                  <c:v>2.9301157998099998</c:v>
                </c:pt>
                <c:pt idx="1">
                  <c:v>2.0528711085400002</c:v>
                </c:pt>
                <c:pt idx="2">
                  <c:v>57.381997482899997</c:v>
                </c:pt>
                <c:pt idx="3">
                  <c:v>2.4714547304600001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F-421C-A51C-3318EF95D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8560768"/>
        <c:axId val="878561096"/>
      </c:barChart>
      <c:barChart>
        <c:barDir val="col"/>
        <c:grouping val="clustered"/>
        <c:varyColors val="0"/>
        <c:ser>
          <c:idx val="1"/>
          <c:order val="0"/>
          <c:tx>
            <c:strRef>
              <c:f>'19'!$K$9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&lt;50%</c:v>
              </c:pt>
              <c:pt idx="1">
                <c:v>50–99%</c:v>
              </c:pt>
              <c:pt idx="2">
                <c:v>100–150%</c:v>
              </c:pt>
              <c:pt idx="3">
                <c:v>&gt;150%</c:v>
              </c:pt>
            </c:strLit>
          </c:cat>
          <c:val>
            <c:numRef>
              <c:f>'19'!$K$10:$K$13</c:f>
              <c:numCache>
                <c:formatCode>_-* #\ ##0_-;\-* #\ ##0_-;_-* "-"??_-;_-@_-</c:formatCode>
                <c:ptCount val="4"/>
                <c:pt idx="0">
                  <c:v>31</c:v>
                </c:pt>
                <c:pt idx="1">
                  <c:v>13</c:v>
                </c:pt>
                <c:pt idx="2">
                  <c:v>132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F-421C-A51C-3318EF95D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0929728"/>
        <c:axId val="730929072"/>
      </c:barChart>
      <c:catAx>
        <c:axId val="878560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878561096"/>
        <c:crosses val="autoZero"/>
        <c:auto val="1"/>
        <c:lblAlgn val="ctr"/>
        <c:lblOffset val="100"/>
        <c:noMultiLvlLbl val="0"/>
      </c:catAx>
      <c:valAx>
        <c:axId val="878561096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878560768"/>
        <c:crosses val="autoZero"/>
        <c:crossBetween val="between"/>
      </c:valAx>
      <c:valAx>
        <c:axId val="730929072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30929728"/>
        <c:crosses val="max"/>
        <c:crossBetween val="between"/>
        <c:majorUnit val="30"/>
      </c:valAx>
      <c:catAx>
        <c:axId val="73092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92907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97085770785978E-5"/>
          <c:y val="0.8760439675209547"/>
          <c:w val="0.9999791029142292"/>
          <c:h val="0.12211978443040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4162033390930924E-2"/>
          <c:y val="5.1359712306075486E-2"/>
          <c:w val="0.81852023817453512"/>
          <c:h val="0.7440058326107009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'19'!$L$8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'19'!$J$10:$J$13</c:f>
              <c:strCache>
                <c:ptCount val="4"/>
                <c:pt idx="0">
                  <c:v>&lt;50%</c:v>
                </c:pt>
                <c:pt idx="1">
                  <c:v>50–99%</c:v>
                </c:pt>
                <c:pt idx="2">
                  <c:v>100–150%</c:v>
                </c:pt>
                <c:pt idx="3">
                  <c:v>&gt;150%</c:v>
                </c:pt>
              </c:strCache>
            </c:strRef>
          </c:cat>
          <c:val>
            <c:numRef>
              <c:f>'19'!$L$10:$L$13</c:f>
              <c:numCache>
                <c:formatCode>_-* #\ ##0.0_-;\-* #\ ##0.0_-;_-* "-"??_-;_-@_-</c:formatCode>
                <c:ptCount val="4"/>
                <c:pt idx="0">
                  <c:v>2.9301157998099998</c:v>
                </c:pt>
                <c:pt idx="1">
                  <c:v>2.0528711085400002</c:v>
                </c:pt>
                <c:pt idx="2">
                  <c:v>57.381997482899997</c:v>
                </c:pt>
                <c:pt idx="3">
                  <c:v>2.4714547304600001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7-4BB5-827A-62EA0341B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8560768"/>
        <c:axId val="878561096"/>
      </c:barChart>
      <c:barChart>
        <c:barDir val="col"/>
        <c:grouping val="clustered"/>
        <c:varyColors val="0"/>
        <c:ser>
          <c:idx val="1"/>
          <c:order val="0"/>
          <c:tx>
            <c:strRef>
              <c:f>'19'!$K$8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'19'!$K$10:$K$13</c:f>
              <c:numCache>
                <c:formatCode>_-* #\ ##0_-;\-* #\ ##0_-;_-* "-"??_-;_-@_-</c:formatCode>
                <c:ptCount val="4"/>
                <c:pt idx="0">
                  <c:v>31</c:v>
                </c:pt>
                <c:pt idx="1">
                  <c:v>13</c:v>
                </c:pt>
                <c:pt idx="2">
                  <c:v>132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7-4BB5-827A-62EA0341B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0929728"/>
        <c:axId val="730929072"/>
      </c:barChart>
      <c:catAx>
        <c:axId val="878560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878561096"/>
        <c:crosses val="autoZero"/>
        <c:auto val="1"/>
        <c:lblAlgn val="ctr"/>
        <c:lblOffset val="100"/>
        <c:noMultiLvlLbl val="0"/>
      </c:catAx>
      <c:valAx>
        <c:axId val="878561096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878560768"/>
        <c:crosses val="autoZero"/>
        <c:crossBetween val="between"/>
      </c:valAx>
      <c:valAx>
        <c:axId val="730929072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30929728"/>
        <c:crosses val="max"/>
        <c:crossBetween val="between"/>
        <c:majorUnit val="30"/>
      </c:valAx>
      <c:catAx>
        <c:axId val="73092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92907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97085770785978E-5"/>
          <c:y val="0.8760439675209547"/>
          <c:w val="0.9999791029142292"/>
          <c:h val="0.12211978443040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7967057552963802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'2'!$J$11:$P$11</c:f>
              <c:numCache>
                <c:formatCode>0</c:formatCode>
                <c:ptCount val="7"/>
                <c:pt idx="0">
                  <c:v>82</c:v>
                </c:pt>
                <c:pt idx="1">
                  <c:v>77</c:v>
                </c:pt>
                <c:pt idx="2">
                  <c:v>75</c:v>
                </c:pt>
                <c:pt idx="3">
                  <c:v>75</c:v>
                </c:pt>
                <c:pt idx="4" formatCode="General">
                  <c:v>75</c:v>
                </c:pt>
                <c:pt idx="5" formatCode="General">
                  <c:v>74</c:v>
                </c:pt>
                <c:pt idx="6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F-4716-9CF0-502C39D93FEA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'2'!$J$15:$P$15</c:f>
              <c:numCache>
                <c:formatCode>#,##0</c:formatCode>
                <c:ptCount val="7"/>
                <c:pt idx="0" formatCode="General">
                  <c:v>378</c:v>
                </c:pt>
                <c:pt idx="1">
                  <c:v>358</c:v>
                </c:pt>
                <c:pt idx="2">
                  <c:v>337</c:v>
                </c:pt>
                <c:pt idx="3">
                  <c:v>335</c:v>
                </c:pt>
                <c:pt idx="4" formatCode="General">
                  <c:v>328</c:v>
                </c:pt>
                <c:pt idx="5" formatCode="General">
                  <c:v>327</c:v>
                </c:pt>
                <c:pt idx="6" formatCode="General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F-4716-9CF0-502C39D93FEA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'2'!$J$12:$P$12</c:f>
              <c:numCache>
                <c:formatCode>#,##0</c:formatCode>
                <c:ptCount val="7"/>
                <c:pt idx="0" formatCode="General">
                  <c:v>294</c:v>
                </c:pt>
                <c:pt idx="1">
                  <c:v>281</c:v>
                </c:pt>
                <c:pt idx="2">
                  <c:v>233</c:v>
                </c:pt>
                <c:pt idx="3">
                  <c:v>225</c:v>
                </c:pt>
                <c:pt idx="4" formatCode="General">
                  <c:v>215</c:v>
                </c:pt>
                <c:pt idx="5" formatCode="General">
                  <c:v>215</c:v>
                </c:pt>
                <c:pt idx="6" formatCode="General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F-4716-9CF0-502C39D93FEA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'2'!$J$13:$P$13</c:f>
              <c:numCache>
                <c:formatCode>#,##0</c:formatCode>
                <c:ptCount val="7"/>
                <c:pt idx="0" formatCode="General">
                  <c:v>677</c:v>
                </c:pt>
                <c:pt idx="1">
                  <c:v>940</c:v>
                </c:pt>
                <c:pt idx="2">
                  <c:v>986</c:v>
                </c:pt>
                <c:pt idx="3">
                  <c:v>1040</c:v>
                </c:pt>
                <c:pt idx="4" formatCode="General">
                  <c:v>976</c:v>
                </c:pt>
                <c:pt idx="5" formatCode="General">
                  <c:v>965</c:v>
                </c:pt>
                <c:pt idx="6" formatCode="General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F-4716-9CF0-502C39D93FEA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'2'!$J$16:$P$16</c:f>
              <c:numCache>
                <c:formatCode>#,##0</c:formatCode>
                <c:ptCount val="7"/>
                <c:pt idx="0" formatCode="General">
                  <c:v>415</c:v>
                </c:pt>
                <c:pt idx="1">
                  <c:v>359</c:v>
                </c:pt>
                <c:pt idx="2">
                  <c:v>324</c:v>
                </c:pt>
                <c:pt idx="3">
                  <c:v>319</c:v>
                </c:pt>
                <c:pt idx="4" formatCode="General">
                  <c:v>306</c:v>
                </c:pt>
                <c:pt idx="5" formatCode="General">
                  <c:v>304</c:v>
                </c:pt>
                <c:pt idx="6" formatCode="General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F-4716-9CF0-502C39D93FEA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'2'!$J$14:$P$14</c:f>
              <c:numCache>
                <c:formatCode>#,##0</c:formatCode>
                <c:ptCount val="7"/>
                <c:pt idx="0" formatCode="General">
                  <c:v>183</c:v>
                </c:pt>
                <c:pt idx="1">
                  <c:v>167</c:v>
                </c:pt>
                <c:pt idx="2">
                  <c:v>157</c:v>
                </c:pt>
                <c:pt idx="3">
                  <c:v>154</c:v>
                </c:pt>
                <c:pt idx="4" formatCode="General">
                  <c:v>144</c:v>
                </c:pt>
                <c:pt idx="5" formatCode="General">
                  <c:v>145</c:v>
                </c:pt>
                <c:pt idx="6" formatCode="General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F-4716-9CF0-502C39D93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6346737532820339"/>
          <c:w val="1"/>
          <c:h val="0.134740240862002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91305429298547E-2"/>
          <c:y val="4.6993938539610938E-2"/>
          <c:w val="0.82928431219856691"/>
          <c:h val="0.61278796296296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'20'!$G$10</c:f>
              <c:strCache>
                <c:ptCount val="1"/>
                <c:pt idx="0">
                  <c:v>Активи КС, що залучають депозити,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'20'!$I$10:$M$10</c:f>
              <c:numCache>
                <c:formatCode>0.0</c:formatCode>
                <c:ptCount val="5"/>
                <c:pt idx="0">
                  <c:v>1.4396145895800003</c:v>
                </c:pt>
                <c:pt idx="1">
                  <c:v>1.6546737955799999</c:v>
                </c:pt>
                <c:pt idx="2">
                  <c:v>1.7981146114499997</c:v>
                </c:pt>
                <c:pt idx="3">
                  <c:v>1.9520029999999999</c:v>
                </c:pt>
                <c:pt idx="4">
                  <c:v>1.8267702378399999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D-4624-97A8-D623FDD8DC42}"/>
            </c:ext>
          </c:extLst>
        </c:ser>
        <c:ser>
          <c:idx val="1"/>
          <c:order val="1"/>
          <c:tx>
            <c:strRef>
              <c:f>'20'!$G$11</c:f>
              <c:strCache>
                <c:ptCount val="1"/>
                <c:pt idx="0">
                  <c:v>Активи КС, що не залучають депозити,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'20'!$I$11:$M$11</c:f>
              <c:numCache>
                <c:formatCode>0.0</c:formatCode>
                <c:ptCount val="5"/>
                <c:pt idx="0">
                  <c:v>0.65531424475999944</c:v>
                </c:pt>
                <c:pt idx="1">
                  <c:v>0.65424662554999979</c:v>
                </c:pt>
                <c:pt idx="2">
                  <c:v>0.61040295872000006</c:v>
                </c:pt>
                <c:pt idx="3">
                  <c:v>0.59592453302000004</c:v>
                </c:pt>
                <c:pt idx="4">
                  <c:v>0.48078097108000101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D-4624-97A8-D623FDD8D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34112"/>
        <c:axId val="595934768"/>
      </c:barChart>
      <c:lineChart>
        <c:grouping val="standard"/>
        <c:varyColors val="0"/>
        <c:ser>
          <c:idx val="2"/>
          <c:order val="2"/>
          <c:tx>
            <c:strRef>
              <c:f>'20'!$G$12</c:f>
              <c:strCache>
                <c:ptCount val="1"/>
                <c:pt idx="0">
                  <c:v>Члени КС, які мають кредити, % до загальної кількості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'20'!$I$12:$M$12</c:f>
              <c:numCache>
                <c:formatCode>0%</c:formatCode>
                <c:ptCount val="5"/>
                <c:pt idx="0">
                  <c:v>0.23110998430595459</c:v>
                </c:pt>
                <c:pt idx="1">
                  <c:v>0.23805437910072563</c:v>
                </c:pt>
                <c:pt idx="2">
                  <c:v>0.24668545777221007</c:v>
                </c:pt>
                <c:pt idx="3">
                  <c:v>0.25164299110826127</c:v>
                </c:pt>
                <c:pt idx="4">
                  <c:v>0.22714832033593282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D-4624-97A8-D623FDD8D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75839"/>
        <c:axId val="492511167"/>
      </c:lineChart>
      <c:catAx>
        <c:axId val="5959341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34768"/>
        <c:crosses val="autoZero"/>
        <c:auto val="1"/>
        <c:lblAlgn val="ctr"/>
        <c:lblOffset val="100"/>
        <c:noMultiLvlLbl val="0"/>
      </c:catAx>
      <c:valAx>
        <c:axId val="595934768"/>
        <c:scaling>
          <c:orientation val="minMax"/>
          <c:max val="2.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34112"/>
        <c:crosses val="autoZero"/>
        <c:crossBetween val="between"/>
        <c:majorUnit val="0.4"/>
      </c:valAx>
      <c:valAx>
        <c:axId val="492511167"/>
        <c:scaling>
          <c:orientation val="minMax"/>
          <c:max val="0.28000000000000003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55175839"/>
        <c:crosses val="max"/>
        <c:crossBetween val="between"/>
        <c:majorUnit val="4.0000000000000008E-2"/>
      </c:valAx>
      <c:catAx>
        <c:axId val="3551758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511167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153233914707994"/>
          <c:w val="1"/>
          <c:h val="0.258467660852919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04856261546089E-2"/>
          <c:y val="2.3319610874650665E-2"/>
          <c:w val="0.94490302097351364"/>
          <c:h val="0.769547158863471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'20'!$H$10</c:f>
              <c:strCache>
                <c:ptCount val="1"/>
                <c:pt idx="0">
                  <c:v>CU assets that attract deposits,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'20'!$I$10:$M$10</c:f>
              <c:numCache>
                <c:formatCode>0.0</c:formatCode>
                <c:ptCount val="5"/>
                <c:pt idx="0">
                  <c:v>1.4396145895800003</c:v>
                </c:pt>
                <c:pt idx="1">
                  <c:v>1.6546737955799999</c:v>
                </c:pt>
                <c:pt idx="2">
                  <c:v>1.7981146114499997</c:v>
                </c:pt>
                <c:pt idx="3">
                  <c:v>1.9520029999999999</c:v>
                </c:pt>
                <c:pt idx="4">
                  <c:v>1.8267702378399999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2-4CB8-966C-5811D0A0EE52}"/>
            </c:ext>
          </c:extLst>
        </c:ser>
        <c:ser>
          <c:idx val="1"/>
          <c:order val="1"/>
          <c:tx>
            <c:strRef>
              <c:f>'20'!$H$11</c:f>
              <c:strCache>
                <c:ptCount val="1"/>
                <c:pt idx="0">
                  <c:v>CU assets that do not attract deposits,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'20'!$I$11:$M$11</c:f>
              <c:numCache>
                <c:formatCode>0.0</c:formatCode>
                <c:ptCount val="5"/>
                <c:pt idx="0">
                  <c:v>0.65531424475999944</c:v>
                </c:pt>
                <c:pt idx="1">
                  <c:v>0.65424662554999979</c:v>
                </c:pt>
                <c:pt idx="2">
                  <c:v>0.61040295872000006</c:v>
                </c:pt>
                <c:pt idx="3">
                  <c:v>0.59592453302000004</c:v>
                </c:pt>
                <c:pt idx="4">
                  <c:v>0.48078097108000101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2-4CB8-966C-5811D0A0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34112"/>
        <c:axId val="595934768"/>
      </c:barChart>
      <c:lineChart>
        <c:grouping val="standard"/>
        <c:varyColors val="0"/>
        <c:ser>
          <c:idx val="2"/>
          <c:order val="2"/>
          <c:tx>
            <c:strRef>
              <c:f>'20'!$H$12</c:f>
              <c:strCache>
                <c:ptCount val="1"/>
                <c:pt idx="0">
                  <c:v>CU members that have loans, % of the total numbers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'20'!$I$9:$M$9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'20'!$I$12:$M$12</c:f>
              <c:numCache>
                <c:formatCode>0%</c:formatCode>
                <c:ptCount val="5"/>
                <c:pt idx="0">
                  <c:v>0.23110998430595459</c:v>
                </c:pt>
                <c:pt idx="1">
                  <c:v>0.23805437910072563</c:v>
                </c:pt>
                <c:pt idx="2">
                  <c:v>0.24668545777221007</c:v>
                </c:pt>
                <c:pt idx="3">
                  <c:v>0.25164299110826127</c:v>
                </c:pt>
                <c:pt idx="4">
                  <c:v>0.22714832033593282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02-4CB8-966C-5811D0A0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556984"/>
        <c:axId val="427553704"/>
      </c:lineChart>
      <c:catAx>
        <c:axId val="5959341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34768"/>
        <c:crosses val="autoZero"/>
        <c:auto val="1"/>
        <c:lblAlgn val="ctr"/>
        <c:lblOffset val="100"/>
        <c:noMultiLvlLbl val="0"/>
      </c:catAx>
      <c:valAx>
        <c:axId val="595934768"/>
        <c:scaling>
          <c:orientation val="minMax"/>
          <c:max val="2.8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34112"/>
        <c:crosses val="autoZero"/>
        <c:crossBetween val="between"/>
        <c:majorUnit val="0.4"/>
      </c:valAx>
      <c:valAx>
        <c:axId val="427553704"/>
        <c:scaling>
          <c:orientation val="minMax"/>
          <c:max val="0.28000000000000003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556984"/>
        <c:crosses val="max"/>
        <c:crossBetween val="between"/>
        <c:majorUnit val="4.0000000000000008E-2"/>
      </c:valAx>
      <c:catAx>
        <c:axId val="427556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55370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2637824665574045E-4"/>
          <c:y val="0.79290484758050439"/>
          <c:w val="0.99937362175334421"/>
          <c:h val="0.204074266640228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2906727445827"/>
          <c:y val="4.5174763337478878E-2"/>
          <c:w val="0.88594679679834543"/>
          <c:h val="0.66587934182136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F-4D1B-A000-6B5F12A73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'21'!$K$10:$O$10</c:f>
              <c:numCache>
                <c:formatCode>0</c:formatCode>
                <c:ptCount val="5"/>
                <c:pt idx="0">
                  <c:v>373.30954211999989</c:v>
                </c:pt>
                <c:pt idx="1">
                  <c:v>455.74844586000012</c:v>
                </c:pt>
                <c:pt idx="2">
                  <c:v>521.36312257000009</c:v>
                </c:pt>
                <c:pt idx="3">
                  <c:v>662.14765024000008</c:v>
                </c:pt>
                <c:pt idx="4">
                  <c:v>699.53955214000007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F-4D1B-A000-6B5F12A73819}"/>
            </c:ext>
          </c:extLst>
        </c:ser>
        <c:ser>
          <c:idx val="1"/>
          <c:order val="1"/>
          <c:tx>
            <c:strRef>
              <c:f>'21'!$I$11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F-4D1B-A000-6B5F12A73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'21'!$K$11:$O$11</c:f>
              <c:numCache>
                <c:formatCode>0</c:formatCode>
                <c:ptCount val="5"/>
                <c:pt idx="0">
                  <c:v>371.77224072000007</c:v>
                </c:pt>
                <c:pt idx="1">
                  <c:v>410.39780792999994</c:v>
                </c:pt>
                <c:pt idx="2">
                  <c:v>409.45521966000007</c:v>
                </c:pt>
                <c:pt idx="3">
                  <c:v>428.76304399999998</c:v>
                </c:pt>
                <c:pt idx="4">
                  <c:v>581.70273308000003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F-4D1B-A000-6B5F12A73819}"/>
            </c:ext>
          </c:extLst>
        </c:ser>
        <c:ser>
          <c:idx val="2"/>
          <c:order val="2"/>
          <c:tx>
            <c:strRef>
              <c:f>'21'!$I$12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FF-4D1B-A000-6B5F12A73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'21'!$K$12:$O$12</c:f>
              <c:numCache>
                <c:formatCode>0</c:formatCode>
                <c:ptCount val="5"/>
                <c:pt idx="0">
                  <c:v>1059.4118142599998</c:v>
                </c:pt>
                <c:pt idx="1">
                  <c:v>1040.9438702099992</c:v>
                </c:pt>
                <c:pt idx="2">
                  <c:v>1083.2749480500001</c:v>
                </c:pt>
                <c:pt idx="3">
                  <c:v>1196.5198774900002</c:v>
                </c:pt>
                <c:pt idx="4">
                  <c:v>1099.02506737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FF-4D1B-A000-6B5F12A73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4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300"/>
        <c:dispUnits>
          <c:builtInUnit val="thousands"/>
        </c:dispUnits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548997915207155E-3"/>
          <c:y val="0.80201189698160724"/>
          <c:w val="0.99640523808165249"/>
          <c:h val="0.194089180387082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76099084001023E-2"/>
          <c:y val="4.5174763337478878E-2"/>
          <c:w val="0.89017228340305388"/>
          <c:h val="0.671671401409340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A5-44E7-B19D-557FD5A3B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'21'!$K$10:$O$10</c:f>
              <c:numCache>
                <c:formatCode>0</c:formatCode>
                <c:ptCount val="5"/>
                <c:pt idx="0">
                  <c:v>373.30954211999989</c:v>
                </c:pt>
                <c:pt idx="1">
                  <c:v>455.74844586000012</c:v>
                </c:pt>
                <c:pt idx="2">
                  <c:v>521.36312257000009</c:v>
                </c:pt>
                <c:pt idx="3">
                  <c:v>662.14765024000008</c:v>
                </c:pt>
                <c:pt idx="4">
                  <c:v>699.53955214000007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5-44E7-B19D-557FD5A3B059}"/>
            </c:ext>
          </c:extLst>
        </c:ser>
        <c:ser>
          <c:idx val="1"/>
          <c:order val="1"/>
          <c:tx>
            <c:strRef>
              <c:f>'21'!$J$11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5-44E7-B19D-557FD5A3B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'21'!$K$11:$O$11</c:f>
              <c:numCache>
                <c:formatCode>0</c:formatCode>
                <c:ptCount val="5"/>
                <c:pt idx="0">
                  <c:v>371.77224072000007</c:v>
                </c:pt>
                <c:pt idx="1">
                  <c:v>410.39780792999994</c:v>
                </c:pt>
                <c:pt idx="2">
                  <c:v>409.45521966000007</c:v>
                </c:pt>
                <c:pt idx="3">
                  <c:v>428.76304399999998</c:v>
                </c:pt>
                <c:pt idx="4">
                  <c:v>581.70273308000003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5-44E7-B19D-557FD5A3B059}"/>
            </c:ext>
          </c:extLst>
        </c:ser>
        <c:ser>
          <c:idx val="2"/>
          <c:order val="2"/>
          <c:tx>
            <c:strRef>
              <c:f>'21'!$J$12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A5-44E7-B19D-557FD5A3B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'21'!$K$12:$O$12</c:f>
              <c:numCache>
                <c:formatCode>0</c:formatCode>
                <c:ptCount val="5"/>
                <c:pt idx="0">
                  <c:v>1059.4118142599998</c:v>
                </c:pt>
                <c:pt idx="1">
                  <c:v>1040.9438702099992</c:v>
                </c:pt>
                <c:pt idx="2">
                  <c:v>1083.2749480500001</c:v>
                </c:pt>
                <c:pt idx="3">
                  <c:v>1196.5198774900002</c:v>
                </c:pt>
                <c:pt idx="4">
                  <c:v>1099.02506737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A5-44E7-B19D-557FD5A3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4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300"/>
        <c:dispUnits>
          <c:builtInUnit val="thousands"/>
        </c:dispUnits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548997915207155E-3"/>
          <c:y val="0.80201189698160724"/>
          <c:w val="0.99640523808165249"/>
          <c:h val="0.194089180387082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28925619834711E-2"/>
          <c:y val="2.1838031447625049E-2"/>
          <c:w val="0.94628099173553715"/>
          <c:h val="0.72065503777162665"/>
        </c:manualLayout>
      </c:layout>
      <c:lineChart>
        <c:grouping val="standard"/>
        <c:varyColors val="0"/>
        <c:ser>
          <c:idx val="0"/>
          <c:order val="0"/>
          <c:tx>
            <c:strRef>
              <c:f>'22'!$I$10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F9-4097-858F-5A1C49080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'22'!$K$10:$O$10</c:f>
              <c:numCache>
                <c:formatCode>0%</c:formatCode>
                <c:ptCount val="5"/>
                <c:pt idx="0">
                  <c:v>0.16462009002235903</c:v>
                </c:pt>
                <c:pt idx="1">
                  <c:v>0.13393547634554295</c:v>
                </c:pt>
                <c:pt idx="2">
                  <c:v>0.10542258502876835</c:v>
                </c:pt>
                <c:pt idx="3">
                  <c:v>9.2414569813576306E-2</c:v>
                </c:pt>
                <c:pt idx="4">
                  <c:v>0.54248317892688969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9-4097-858F-5A1C49080E71}"/>
            </c:ext>
          </c:extLst>
        </c:ser>
        <c:ser>
          <c:idx val="1"/>
          <c:order val="1"/>
          <c:tx>
            <c:strRef>
              <c:f>'22'!$I$11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F9-4097-858F-5A1C49080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'22'!$K$11:$O$11</c:f>
              <c:numCache>
                <c:formatCode>0%</c:formatCode>
                <c:ptCount val="5"/>
                <c:pt idx="0">
                  <c:v>0.15911172309540789</c:v>
                </c:pt>
                <c:pt idx="1">
                  <c:v>0.16075707714611617</c:v>
                </c:pt>
                <c:pt idx="2">
                  <c:v>0.14734975768558753</c:v>
                </c:pt>
                <c:pt idx="3">
                  <c:v>9.9761491314535933E-2</c:v>
                </c:pt>
                <c:pt idx="4">
                  <c:v>9.9243806839842533E-2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F9-4097-858F-5A1C49080E71}"/>
            </c:ext>
          </c:extLst>
        </c:ser>
        <c:ser>
          <c:idx val="2"/>
          <c:order val="2"/>
          <c:tx>
            <c:strRef>
              <c:f>'22'!$I$12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F9-4097-858F-5A1C49080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'22'!$K$12:$O$12</c:f>
              <c:numCache>
                <c:formatCode>0%</c:formatCode>
                <c:ptCount val="5"/>
                <c:pt idx="0">
                  <c:v>0.1939653246585081</c:v>
                </c:pt>
                <c:pt idx="1">
                  <c:v>0.16689638550342958</c:v>
                </c:pt>
                <c:pt idx="2">
                  <c:v>0.16838617778279924</c:v>
                </c:pt>
                <c:pt idx="3">
                  <c:v>0.14889667741561508</c:v>
                </c:pt>
                <c:pt idx="4">
                  <c:v>0.18103140739647788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F9-4097-858F-5A1C49080E71}"/>
            </c:ext>
          </c:extLst>
        </c:ser>
        <c:ser>
          <c:idx val="3"/>
          <c:order val="3"/>
          <c:tx>
            <c:strRef>
              <c:f>'22'!$I$13</c:f>
              <c:strCache>
                <c:ptCount val="1"/>
                <c:pt idx="0">
                  <c:v>Середній рівень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F9-4097-858F-5A1C49080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'22'!$K$13:$O$13</c:f>
              <c:numCache>
                <c:formatCode>0%</c:formatCode>
                <c:ptCount val="5"/>
                <c:pt idx="0">
                  <c:v>0.18071370786467161</c:v>
                </c:pt>
                <c:pt idx="1">
                  <c:v>0.15769837142211526</c:v>
                </c:pt>
                <c:pt idx="2">
                  <c:v>0.14781098022952696</c:v>
                </c:pt>
                <c:pt idx="3">
                  <c:v>0.12333662435342355</c:v>
                </c:pt>
                <c:pt idx="4">
                  <c:v>0.26727119024162033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F9-4097-858F-5A1C49080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500000000000000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263616841283268E-2"/>
          <c:y val="0.74249306921925173"/>
          <c:w val="0.92561983471074383"/>
          <c:h val="0.251137361647688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28925619834711E-2"/>
          <c:y val="2.1852940037769452E-2"/>
          <c:w val="0.94628099173553715"/>
          <c:h val="0.72114702124639185"/>
        </c:manualLayout>
      </c:layout>
      <c:lineChart>
        <c:grouping val="standard"/>
        <c:varyColors val="0"/>
        <c:ser>
          <c:idx val="0"/>
          <c:order val="0"/>
          <c:tx>
            <c:strRef>
              <c:f>'22'!$J$10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9F-4351-A5BC-709C9AD79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'22'!$K$10:$O$10</c:f>
              <c:numCache>
                <c:formatCode>0%</c:formatCode>
                <c:ptCount val="5"/>
                <c:pt idx="0">
                  <c:v>0.16462009002235903</c:v>
                </c:pt>
                <c:pt idx="1">
                  <c:v>0.13393547634554295</c:v>
                </c:pt>
                <c:pt idx="2">
                  <c:v>0.10542258502876835</c:v>
                </c:pt>
                <c:pt idx="3">
                  <c:v>9.2414569813576306E-2</c:v>
                </c:pt>
                <c:pt idx="4">
                  <c:v>0.54248317892688969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F-4351-A5BC-709C9AD796FE}"/>
            </c:ext>
          </c:extLst>
        </c:ser>
        <c:ser>
          <c:idx val="1"/>
          <c:order val="1"/>
          <c:tx>
            <c:strRef>
              <c:f>'22'!$J$11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9F-4351-A5BC-709C9AD79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'22'!$K$11:$O$11</c:f>
              <c:numCache>
                <c:formatCode>0%</c:formatCode>
                <c:ptCount val="5"/>
                <c:pt idx="0">
                  <c:v>0.15911172309540789</c:v>
                </c:pt>
                <c:pt idx="1">
                  <c:v>0.16075707714611617</c:v>
                </c:pt>
                <c:pt idx="2">
                  <c:v>0.14734975768558753</c:v>
                </c:pt>
                <c:pt idx="3">
                  <c:v>9.9761491314535933E-2</c:v>
                </c:pt>
                <c:pt idx="4">
                  <c:v>9.9243806839842533E-2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9F-4351-A5BC-709C9AD796FE}"/>
            </c:ext>
          </c:extLst>
        </c:ser>
        <c:ser>
          <c:idx val="2"/>
          <c:order val="2"/>
          <c:tx>
            <c:strRef>
              <c:f>'22'!$J$12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9F-4351-A5BC-709C9AD79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'22'!$K$12:$O$12</c:f>
              <c:numCache>
                <c:formatCode>0%</c:formatCode>
                <c:ptCount val="5"/>
                <c:pt idx="0">
                  <c:v>0.1939653246585081</c:v>
                </c:pt>
                <c:pt idx="1">
                  <c:v>0.16689638550342958</c:v>
                </c:pt>
                <c:pt idx="2">
                  <c:v>0.16838617778279924</c:v>
                </c:pt>
                <c:pt idx="3">
                  <c:v>0.14889667741561508</c:v>
                </c:pt>
                <c:pt idx="4">
                  <c:v>0.18103140739647788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9F-4351-A5BC-709C9AD796FE}"/>
            </c:ext>
          </c:extLst>
        </c:ser>
        <c:ser>
          <c:idx val="3"/>
          <c:order val="3"/>
          <c:tx>
            <c:strRef>
              <c:f>'22'!$J$13</c:f>
              <c:strCache>
                <c:ptCount val="1"/>
                <c:pt idx="0">
                  <c:v>Average share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9F-4351-A5BC-709C9AD79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'22'!$K$9:$O$9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'22'!$K$13:$O$13</c:f>
              <c:numCache>
                <c:formatCode>0%</c:formatCode>
                <c:ptCount val="5"/>
                <c:pt idx="0">
                  <c:v>0.18071370786467161</c:v>
                </c:pt>
                <c:pt idx="1">
                  <c:v>0.15769837142211526</c:v>
                </c:pt>
                <c:pt idx="2">
                  <c:v>0.14781098022952696</c:v>
                </c:pt>
                <c:pt idx="3">
                  <c:v>0.12333662435342355</c:v>
                </c:pt>
                <c:pt idx="4">
                  <c:v>0.26727119024162033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9F-4351-A5BC-709C9AD7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500000000000000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7114596212663503E-3"/>
          <c:y val="0.74299996128416135"/>
          <c:w val="0.92561983471074383"/>
          <c:h val="0.2513088104343487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'23'!$H$9</c:f>
              <c:strCache>
                <c:ptCount val="1"/>
                <c:pt idx="0">
                  <c:v>Обов’язкові пайові внески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'23'!$J$9:$N$9</c:f>
              <c:numCache>
                <c:formatCode>0%</c:formatCode>
                <c:ptCount val="5"/>
                <c:pt idx="0">
                  <c:v>6.6981911184583933E-3</c:v>
                </c:pt>
                <c:pt idx="1">
                  <c:v>6.0621856844295403E-3</c:v>
                </c:pt>
                <c:pt idx="2">
                  <c:v>5.1440339809060527E-3</c:v>
                </c:pt>
                <c:pt idx="3">
                  <c:v>5.1266967778891386E-3</c:v>
                </c:pt>
                <c:pt idx="4">
                  <c:v>4.9768928632591527E-3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4ED-42F8-BE78-C640AA996334}"/>
            </c:ext>
          </c:extLst>
        </c:ser>
        <c:ser>
          <c:idx val="2"/>
          <c:order val="1"/>
          <c:tx>
            <c:strRef>
              <c:f>'23'!$H$11</c:f>
              <c:strCache>
                <c:ptCount val="1"/>
                <c:pt idx="0">
                  <c:v>Резервний капітал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'23'!$J$11:$N$11</c:f>
              <c:numCache>
                <c:formatCode>0%</c:formatCode>
                <c:ptCount val="5"/>
                <c:pt idx="0">
                  <c:v>0.23210715311146335</c:v>
                </c:pt>
                <c:pt idx="1">
                  <c:v>0.23521274782937346</c:v>
                </c:pt>
                <c:pt idx="2">
                  <c:v>0.22922922484306432</c:v>
                </c:pt>
                <c:pt idx="3">
                  <c:v>0.22500946104549036</c:v>
                </c:pt>
                <c:pt idx="4">
                  <c:v>0.24825745329139967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D-42F8-BE78-C640AA996334}"/>
            </c:ext>
          </c:extLst>
        </c:ser>
        <c:ser>
          <c:idx val="3"/>
          <c:order val="2"/>
          <c:tx>
            <c:strRef>
              <c:f>'23'!$H$12</c:f>
              <c:strCache>
                <c:ptCount val="1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'23'!$J$12:$N$12</c:f>
              <c:numCache>
                <c:formatCode>0%</c:formatCode>
                <c:ptCount val="5"/>
                <c:pt idx="0">
                  <c:v>5.9361900123297534E-2</c:v>
                </c:pt>
                <c:pt idx="1">
                  <c:v>5.4327826996280582E-2</c:v>
                </c:pt>
                <c:pt idx="2">
                  <c:v>5.5282694976855742E-2</c:v>
                </c:pt>
                <c:pt idx="3">
                  <c:v>4.3288443203349583E-2</c:v>
                </c:pt>
                <c:pt idx="4">
                  <c:v>-9.6705308484145699E-2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D-42F8-BE78-C640AA996334}"/>
            </c:ext>
          </c:extLst>
        </c:ser>
        <c:ser>
          <c:idx val="4"/>
          <c:order val="3"/>
          <c:tx>
            <c:strRef>
              <c:f>'23'!$H$10</c:f>
              <c:strCache>
                <c:ptCount val="1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'23'!$J$10:$N$10</c:f>
              <c:numCache>
                <c:formatCode>0%</c:formatCode>
                <c:ptCount val="5"/>
                <c:pt idx="0">
                  <c:v>0.21806895923122752</c:v>
                </c:pt>
                <c:pt idx="1">
                  <c:v>0.19612274869127022</c:v>
                </c:pt>
                <c:pt idx="2">
                  <c:v>0.15574909011135668</c:v>
                </c:pt>
                <c:pt idx="3">
                  <c:v>0.16092103182693715</c:v>
                </c:pt>
                <c:pt idx="4">
                  <c:v>0.13346940324633036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D-42F8-BE78-C640AA996334}"/>
            </c:ext>
          </c:extLst>
        </c:ser>
        <c:ser>
          <c:idx val="5"/>
          <c:order val="4"/>
          <c:tx>
            <c:strRef>
              <c:f>'23'!$H$13</c:f>
              <c:strCache>
                <c:ptCount val="1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'23'!$J$13:$N$13</c:f>
              <c:numCache>
                <c:formatCode>0%</c:formatCode>
                <c:ptCount val="5"/>
                <c:pt idx="0">
                  <c:v>0.43160586648108562</c:v>
                </c:pt>
                <c:pt idx="1">
                  <c:v>0.45415664404890832</c:v>
                </c:pt>
                <c:pt idx="2">
                  <c:v>0.4935784385687117</c:v>
                </c:pt>
                <c:pt idx="3">
                  <c:v>0.50403291936589367</c:v>
                </c:pt>
                <c:pt idx="4">
                  <c:v>0.65602085013321232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D-42F8-BE78-C640AA996334}"/>
            </c:ext>
          </c:extLst>
        </c:ser>
        <c:ser>
          <c:idx val="6"/>
          <c:order val="5"/>
          <c:tx>
            <c:strRef>
              <c:f>'23'!$H$14</c:f>
              <c:strCache>
                <c:ptCount val="1"/>
                <c:pt idx="0">
                  <c:v>Кошти ОКС, КС, банків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'23'!$J$14:$N$14</c:f>
              <c:numCache>
                <c:formatCode>0%</c:formatCode>
                <c:ptCount val="5"/>
                <c:pt idx="0">
                  <c:v>8.5366469487521968E-3</c:v>
                </c:pt>
                <c:pt idx="1">
                  <c:v>8.3352036252812463E-3</c:v>
                </c:pt>
                <c:pt idx="2">
                  <c:v>2.4823624468205019E-2</c:v>
                </c:pt>
                <c:pt idx="3">
                  <c:v>1.6960507402540119E-2</c:v>
                </c:pt>
                <c:pt idx="4">
                  <c:v>7.9588906198875837E-3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ED-42F8-BE78-C640AA996334}"/>
            </c:ext>
          </c:extLst>
        </c:ser>
        <c:ser>
          <c:idx val="7"/>
          <c:order val="6"/>
          <c:tx>
            <c:strRef>
              <c:f>'23'!$H$15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'23'!$J$15:$N$15</c:f>
              <c:numCache>
                <c:formatCode>0%</c:formatCode>
                <c:ptCount val="5"/>
                <c:pt idx="0">
                  <c:v>4.0282850616608697E-2</c:v>
                </c:pt>
                <c:pt idx="1">
                  <c:v>4.3286568966636484E-2</c:v>
                </c:pt>
                <c:pt idx="2">
                  <c:v>3.3611794734301634E-2</c:v>
                </c:pt>
                <c:pt idx="3">
                  <c:v>4.2742550008850119E-2</c:v>
                </c:pt>
                <c:pt idx="4">
                  <c:v>4.3507698144670565E-2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ED-42F8-BE78-C640AA9963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/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1.2"/>
          <c:min val="-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49490740740757"/>
          <c:w val="1"/>
          <c:h val="0.222505092592592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4459747474747482"/>
          <c:h val="0.6069828703703704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'23'!$I$9</c:f>
              <c:strCache>
                <c:ptCount val="1"/>
                <c:pt idx="0">
                  <c:v>Compulsory share contributions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'23'!$J$9:$N$9</c:f>
              <c:numCache>
                <c:formatCode>0%</c:formatCode>
                <c:ptCount val="5"/>
                <c:pt idx="0">
                  <c:v>6.6981911184583933E-3</c:v>
                </c:pt>
                <c:pt idx="1">
                  <c:v>6.0621856844295403E-3</c:v>
                </c:pt>
                <c:pt idx="2">
                  <c:v>5.1440339809060527E-3</c:v>
                </c:pt>
                <c:pt idx="3">
                  <c:v>5.1266967778891386E-3</c:v>
                </c:pt>
                <c:pt idx="4">
                  <c:v>4.9768928632591527E-3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EBF-43CB-9190-EA0B855B743B}"/>
            </c:ext>
          </c:extLst>
        </c:ser>
        <c:ser>
          <c:idx val="2"/>
          <c:order val="1"/>
          <c:tx>
            <c:strRef>
              <c:f>'23'!$I$11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'23'!$J$11:$N$11</c:f>
              <c:numCache>
                <c:formatCode>0%</c:formatCode>
                <c:ptCount val="5"/>
                <c:pt idx="0">
                  <c:v>0.23210715311146335</c:v>
                </c:pt>
                <c:pt idx="1">
                  <c:v>0.23521274782937346</c:v>
                </c:pt>
                <c:pt idx="2">
                  <c:v>0.22922922484306432</c:v>
                </c:pt>
                <c:pt idx="3">
                  <c:v>0.22500946104549036</c:v>
                </c:pt>
                <c:pt idx="4">
                  <c:v>0.24825745329139967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F-43CB-9190-EA0B855B743B}"/>
            </c:ext>
          </c:extLst>
        </c:ser>
        <c:ser>
          <c:idx val="3"/>
          <c:order val="2"/>
          <c:tx>
            <c:strRef>
              <c:f>'23'!$I$12</c:f>
              <c:strCache>
                <c:ptCount val="1"/>
                <c:pt idx="0">
                  <c:v>Accumulated profit / loss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'23'!$J$12:$N$12</c:f>
              <c:numCache>
                <c:formatCode>0%</c:formatCode>
                <c:ptCount val="5"/>
                <c:pt idx="0">
                  <c:v>5.9361900123297534E-2</c:v>
                </c:pt>
                <c:pt idx="1">
                  <c:v>5.4327826996280582E-2</c:v>
                </c:pt>
                <c:pt idx="2">
                  <c:v>5.5282694976855742E-2</c:v>
                </c:pt>
                <c:pt idx="3">
                  <c:v>4.3288443203349583E-2</c:v>
                </c:pt>
                <c:pt idx="4">
                  <c:v>-9.6705308484145699E-2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F-43CB-9190-EA0B855B743B}"/>
            </c:ext>
          </c:extLst>
        </c:ser>
        <c:ser>
          <c:idx val="4"/>
          <c:order val="3"/>
          <c:tx>
            <c:strRef>
              <c:f>'23'!$I$10</c:f>
              <c:strCache>
                <c:ptCount val="1"/>
                <c:pt idx="0">
                  <c:v>Add. repayable contributions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'23'!$J$10:$N$10</c:f>
              <c:numCache>
                <c:formatCode>0%</c:formatCode>
                <c:ptCount val="5"/>
                <c:pt idx="0">
                  <c:v>0.21806895923122752</c:v>
                </c:pt>
                <c:pt idx="1">
                  <c:v>0.19612274869127022</c:v>
                </c:pt>
                <c:pt idx="2">
                  <c:v>0.15574909011135668</c:v>
                </c:pt>
                <c:pt idx="3">
                  <c:v>0.16092103182693715</c:v>
                </c:pt>
                <c:pt idx="4">
                  <c:v>0.13346940324633036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F-43CB-9190-EA0B855B743B}"/>
            </c:ext>
          </c:extLst>
        </c:ser>
        <c:ser>
          <c:idx val="5"/>
          <c:order val="4"/>
          <c:tx>
            <c:strRef>
              <c:f>'23'!$I$13</c:f>
              <c:strCache>
                <c:ptCount val="1"/>
                <c:pt idx="0">
                  <c:v>Deposits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'23'!$J$13:$N$13</c:f>
              <c:numCache>
                <c:formatCode>0%</c:formatCode>
                <c:ptCount val="5"/>
                <c:pt idx="0">
                  <c:v>0.43160586648108562</c:v>
                </c:pt>
                <c:pt idx="1">
                  <c:v>0.45415664404890832</c:v>
                </c:pt>
                <c:pt idx="2">
                  <c:v>0.4935784385687117</c:v>
                </c:pt>
                <c:pt idx="3">
                  <c:v>0.50403291936589367</c:v>
                </c:pt>
                <c:pt idx="4">
                  <c:v>0.65602085013321232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F-43CB-9190-EA0B855B743B}"/>
            </c:ext>
          </c:extLst>
        </c:ser>
        <c:ser>
          <c:idx val="6"/>
          <c:order val="5"/>
          <c:tx>
            <c:strRef>
              <c:f>'23'!$I$14</c:f>
              <c:strCache>
                <c:ptCount val="1"/>
                <c:pt idx="0">
                  <c:v>Funds of UCU, CU, banks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'23'!$J$14:$N$14</c:f>
              <c:numCache>
                <c:formatCode>0%</c:formatCode>
                <c:ptCount val="5"/>
                <c:pt idx="0">
                  <c:v>8.5366469487521968E-3</c:v>
                </c:pt>
                <c:pt idx="1">
                  <c:v>8.3352036252812463E-3</c:v>
                </c:pt>
                <c:pt idx="2">
                  <c:v>2.4823624468205019E-2</c:v>
                </c:pt>
                <c:pt idx="3">
                  <c:v>1.6960507402540119E-2</c:v>
                </c:pt>
                <c:pt idx="4">
                  <c:v>7.9588906198875837E-3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BF-43CB-9190-EA0B855B743B}"/>
            </c:ext>
          </c:extLst>
        </c:ser>
        <c:ser>
          <c:idx val="7"/>
          <c:order val="6"/>
          <c:tx>
            <c:strRef>
              <c:f>'23'!$I$15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'23'!$J$8:$N$8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strCache>
            </c:strRef>
          </c:cat>
          <c:val>
            <c:numRef>
              <c:f>'23'!$J$15:$N$15</c:f>
              <c:numCache>
                <c:formatCode>0%</c:formatCode>
                <c:ptCount val="5"/>
                <c:pt idx="0">
                  <c:v>4.0282850616608697E-2</c:v>
                </c:pt>
                <c:pt idx="1">
                  <c:v>4.3286568966636484E-2</c:v>
                </c:pt>
                <c:pt idx="2">
                  <c:v>3.3611794734301634E-2</c:v>
                </c:pt>
                <c:pt idx="3">
                  <c:v>4.2742550008850119E-2</c:v>
                </c:pt>
                <c:pt idx="4">
                  <c:v>4.3507698144670565E-2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BF-43CB-9190-EA0B855B74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/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1.2"/>
          <c:min val="-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018981481481485"/>
          <c:w val="1"/>
          <c:h val="0.2298101851851851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7744107744108"/>
          <c:y val="4.4475354677581604E-2"/>
          <c:w val="0.75725602481507992"/>
          <c:h val="0.65062083333333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'24'!$E$9</c:f>
              <c:strCache>
                <c:ptCount val="1"/>
                <c:pt idx="0">
                  <c:v>Чисті процентні доходи за операц. з членами КС, млн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'24'!$G$8:$N$8</c:f>
              <c:strCache>
                <c:ptCount val="8"/>
                <c:pt idx="0">
                  <c:v>І.19</c:v>
                </c:pt>
                <c:pt idx="1">
                  <c:v>ІІ.19</c:v>
                </c:pt>
                <c:pt idx="2">
                  <c:v>ІІІ.19</c:v>
                </c:pt>
                <c:pt idx="3">
                  <c:v>ІV.19</c:v>
                </c:pt>
                <c:pt idx="4">
                  <c:v>І.20</c:v>
                </c:pt>
                <c:pt idx="5">
                  <c:v>ІІ.20</c:v>
                </c:pt>
                <c:pt idx="6">
                  <c:v>ІІІ.20</c:v>
                </c:pt>
                <c:pt idx="7">
                  <c:v>ІV.20</c:v>
                </c:pt>
              </c:strCache>
            </c:strRef>
          </c:cat>
          <c:val>
            <c:numRef>
              <c:f>'24'!$G$9:$N$9</c:f>
              <c:numCache>
                <c:formatCode>#\ ##0.0</c:formatCode>
                <c:ptCount val="8"/>
                <c:pt idx="0">
                  <c:v>126.11166410000006</c:v>
                </c:pt>
                <c:pt idx="1">
                  <c:v>135.12443412999983</c:v>
                </c:pt>
                <c:pt idx="2">
                  <c:v>147.19189972000027</c:v>
                </c:pt>
                <c:pt idx="3">
                  <c:v>163.98870348999952</c:v>
                </c:pt>
                <c:pt idx="4">
                  <c:v>129.93352639000003</c:v>
                </c:pt>
                <c:pt idx="5">
                  <c:v>165.32533157000006</c:v>
                </c:pt>
                <c:pt idx="6">
                  <c:v>137.83699035999999</c:v>
                </c:pt>
                <c:pt idx="7">
                  <c:v>140.69843570999998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5-45B4-84B1-5C3C6FC8823B}"/>
            </c:ext>
          </c:extLst>
        </c:ser>
        <c:ser>
          <c:idx val="1"/>
          <c:order val="1"/>
          <c:tx>
            <c:strRef>
              <c:f>'24'!$E$11</c:f>
              <c:strCache>
                <c:ptCount val="1"/>
                <c:pt idx="0">
                  <c:v>Чистий фінансовий результат, млн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'24'!$G$8:$N$8</c:f>
              <c:strCache>
                <c:ptCount val="8"/>
                <c:pt idx="0">
                  <c:v>І.19</c:v>
                </c:pt>
                <c:pt idx="1">
                  <c:v>ІІ.19</c:v>
                </c:pt>
                <c:pt idx="2">
                  <c:v>ІІІ.19</c:v>
                </c:pt>
                <c:pt idx="3">
                  <c:v>ІV.19</c:v>
                </c:pt>
                <c:pt idx="4">
                  <c:v>І.20</c:v>
                </c:pt>
                <c:pt idx="5">
                  <c:v>ІІ.20</c:v>
                </c:pt>
                <c:pt idx="6">
                  <c:v>ІІІ.20</c:v>
                </c:pt>
                <c:pt idx="7">
                  <c:v>ІV.20</c:v>
                </c:pt>
              </c:strCache>
            </c:strRef>
          </c:cat>
          <c:val>
            <c:numRef>
              <c:f>'24'!$G$11:$N$11</c:f>
              <c:numCache>
                <c:formatCode>#\ ##0.0</c:formatCode>
                <c:ptCount val="8"/>
                <c:pt idx="0">
                  <c:v>17.365273190000053</c:v>
                </c:pt>
                <c:pt idx="1">
                  <c:v>26.473856559999852</c:v>
                </c:pt>
                <c:pt idx="2">
                  <c:v>36.649112569999936</c:v>
                </c:pt>
                <c:pt idx="3">
                  <c:v>-2.1064840099997975</c:v>
                </c:pt>
                <c:pt idx="4">
                  <c:v>-50.309379780000093</c:v>
                </c:pt>
                <c:pt idx="5">
                  <c:v>69.947342660000189</c:v>
                </c:pt>
                <c:pt idx="6">
                  <c:v>-0.24482202999998198</c:v>
                </c:pt>
                <c:pt idx="7">
                  <c:v>-346.48784381999991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5-45B4-84B1-5C3C6FC8823B}"/>
            </c:ext>
          </c:extLst>
        </c:ser>
        <c:ser>
          <c:idx val="4"/>
          <c:order val="3"/>
          <c:tx>
            <c:strRef>
              <c:f>'24'!$E$10</c:f>
              <c:strCache>
                <c:ptCount val="1"/>
                <c:pt idx="0">
                  <c:v>Приріст резервів забезпечення покриття втрат, млн грн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'24'!$G$8:$N$8</c:f>
              <c:strCache>
                <c:ptCount val="8"/>
                <c:pt idx="0">
                  <c:v>І.19</c:v>
                </c:pt>
                <c:pt idx="1">
                  <c:v>ІІ.19</c:v>
                </c:pt>
                <c:pt idx="2">
                  <c:v>ІІІ.19</c:v>
                </c:pt>
                <c:pt idx="3">
                  <c:v>ІV.19</c:v>
                </c:pt>
                <c:pt idx="4">
                  <c:v>І.20</c:v>
                </c:pt>
                <c:pt idx="5">
                  <c:v>ІІ.20</c:v>
                </c:pt>
                <c:pt idx="6">
                  <c:v>ІІІ.20</c:v>
                </c:pt>
                <c:pt idx="7">
                  <c:v>ІV.20</c:v>
                </c:pt>
              </c:strCache>
            </c:strRef>
          </c:cat>
          <c:val>
            <c:numRef>
              <c:f>'24'!$G$10:$N$10</c:f>
              <c:numCache>
                <c:formatCode>#\ ##0.0</c:formatCode>
                <c:ptCount val="8"/>
                <c:pt idx="0">
                  <c:v>-8.5292679700000029</c:v>
                </c:pt>
                <c:pt idx="1">
                  <c:v>-11.231434009999983</c:v>
                </c:pt>
                <c:pt idx="2">
                  <c:v>-6.3117302100000234</c:v>
                </c:pt>
                <c:pt idx="3">
                  <c:v>-3.2022580000000449</c:v>
                </c:pt>
                <c:pt idx="4">
                  <c:v>-72.197026570000048</c:v>
                </c:pt>
                <c:pt idx="5">
                  <c:v>14.266217530000041</c:v>
                </c:pt>
                <c:pt idx="6">
                  <c:v>-20.590796070000003</c:v>
                </c:pt>
                <c:pt idx="7">
                  <c:v>-352.90645697999997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5-45B4-84B1-5C3C6FC88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2478136"/>
        <c:axId val="712472888"/>
      </c:barChart>
      <c:scatterChart>
        <c:scatterStyle val="lineMarker"/>
        <c:varyColors val="0"/>
        <c:ser>
          <c:idx val="2"/>
          <c:order val="2"/>
          <c:tx>
            <c:strRef>
              <c:f>'24'!$E$12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7D0532"/>
                  </a:solidFill>
                  <a:round/>
                </a14:hiddenLine>
              </a:ext>
            </a:extLst>
          </c:spPr>
          <c:marker>
            <c:symbol val="diamond"/>
            <c:size val="9"/>
            <c:spPr>
              <a:solidFill>
                <a:srgbClr val="7D0532"/>
              </a:solidFill>
              <a:ln w="9525">
                <a:noFill/>
              </a:ln>
              <a:effectLst/>
              <a:extLst>
                <a:ext uri="{91240B29-F687-4F45-9708-019B960494DF}">
                  <a14:hiddenLine xmlns:a14="http://schemas.microsoft.com/office/drawing/2010/main" w="9525">
                    <a:solidFill>
                      <a:srgbClr val="7D0532"/>
                    </a:solidFill>
                  </a14:hiddenLine>
                </a:ext>
              </a:extLst>
            </c:spPr>
          </c:marker>
          <c:xVal>
            <c:strRef>
              <c:f>'24'!$G$8:$N$8</c:f>
              <c:strCache>
                <c:ptCount val="8"/>
                <c:pt idx="0">
                  <c:v>І.19</c:v>
                </c:pt>
                <c:pt idx="1">
                  <c:v>ІІ.19</c:v>
                </c:pt>
                <c:pt idx="2">
                  <c:v>ІІІ.19</c:v>
                </c:pt>
                <c:pt idx="3">
                  <c:v>ІV.19</c:v>
                </c:pt>
                <c:pt idx="4">
                  <c:v>І.20</c:v>
                </c:pt>
                <c:pt idx="5">
                  <c:v>ІІ.20</c:v>
                </c:pt>
                <c:pt idx="6">
                  <c:v>ІІІ.20</c:v>
                </c:pt>
                <c:pt idx="7">
                  <c:v>ІV.20</c:v>
                </c:pt>
              </c:strCache>
            </c:strRef>
          </c:xVal>
          <c:yVal>
            <c:numRef>
              <c:f>'24'!$G$12:$N$12</c:f>
              <c:numCache>
                <c:formatCode>0%</c:formatCode>
                <c:ptCount val="8"/>
                <c:pt idx="0">
                  <c:v>0.801812751265917</c:v>
                </c:pt>
                <c:pt idx="1">
                  <c:v>0.773109599388626</c:v>
                </c:pt>
                <c:pt idx="2">
                  <c:v>0.74140671723579565</c:v>
                </c:pt>
                <c:pt idx="3">
                  <c:v>0.9890588326448424</c:v>
                </c:pt>
                <c:pt idx="4">
                  <c:v>0.86946966657430924</c:v>
                </c:pt>
                <c:pt idx="5">
                  <c:v>0.61516248022368514</c:v>
                </c:pt>
                <c:pt idx="6">
                  <c:v>0.82195768039941663</c:v>
                </c:pt>
                <c:pt idx="7">
                  <c:v>0.98080557118672096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35-45B4-84B1-5C3C6FC88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464144"/>
        <c:axId val="365466440"/>
      </c:scatterChart>
      <c:catAx>
        <c:axId val="712478136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12472888"/>
        <c:crosses val="autoZero"/>
        <c:auto val="1"/>
        <c:lblAlgn val="ctr"/>
        <c:lblOffset val="100"/>
        <c:noMultiLvlLbl val="0"/>
      </c:catAx>
      <c:valAx>
        <c:axId val="712472888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12478136"/>
        <c:crosses val="autoZero"/>
        <c:crossBetween val="between"/>
        <c:majorUnit val="50"/>
      </c:valAx>
      <c:valAx>
        <c:axId val="365466440"/>
        <c:scaling>
          <c:orientation val="minMax"/>
          <c:max val="2"/>
          <c:min val="-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65464144"/>
        <c:crosses val="max"/>
        <c:crossBetween val="midCat"/>
        <c:majorUnit val="0.5"/>
      </c:valAx>
      <c:valAx>
        <c:axId val="36546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466440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1442151159330784E-2"/>
          <c:y val="0.78774131944444448"/>
          <c:w val="0.98855775603807094"/>
          <c:h val="0.20844444444444443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7744107744108"/>
          <c:y val="4.4475354677581604E-2"/>
          <c:w val="0.75725602481507992"/>
          <c:h val="0.58990067582066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'24'!$F$9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'24'!$G$7:$N$7</c:f>
              <c:strCache>
                <c:ptCount val="8"/>
                <c:pt idx="0">
                  <c:v>Q1.19</c:v>
                </c:pt>
                <c:pt idx="1">
                  <c:v>Q2.19</c:v>
                </c:pt>
                <c:pt idx="2">
                  <c:v>Q3.19</c:v>
                </c:pt>
                <c:pt idx="3">
                  <c:v>Q4.19</c:v>
                </c:pt>
                <c:pt idx="4">
                  <c:v>Q1.20</c:v>
                </c:pt>
                <c:pt idx="5">
                  <c:v>Q2.20</c:v>
                </c:pt>
                <c:pt idx="6">
                  <c:v>Q3.20</c:v>
                </c:pt>
                <c:pt idx="7">
                  <c:v>Q4.20</c:v>
                </c:pt>
              </c:strCache>
            </c:strRef>
          </c:cat>
          <c:val>
            <c:numRef>
              <c:f>'24'!$G$9:$N$9</c:f>
              <c:numCache>
                <c:formatCode>#\ ##0.0</c:formatCode>
                <c:ptCount val="8"/>
                <c:pt idx="0">
                  <c:v>126.11166410000006</c:v>
                </c:pt>
                <c:pt idx="1">
                  <c:v>135.12443412999983</c:v>
                </c:pt>
                <c:pt idx="2">
                  <c:v>147.19189972000027</c:v>
                </c:pt>
                <c:pt idx="3">
                  <c:v>163.98870348999952</c:v>
                </c:pt>
                <c:pt idx="4">
                  <c:v>129.93352639000003</c:v>
                </c:pt>
                <c:pt idx="5">
                  <c:v>165.32533157000006</c:v>
                </c:pt>
                <c:pt idx="6">
                  <c:v>137.83699035999999</c:v>
                </c:pt>
                <c:pt idx="7">
                  <c:v>140.69843570999998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1-4687-94B5-C797CFE81EE8}"/>
            </c:ext>
          </c:extLst>
        </c:ser>
        <c:ser>
          <c:idx val="1"/>
          <c:order val="1"/>
          <c:tx>
            <c:strRef>
              <c:f>'24'!$F$11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'24'!$G$7:$N$7</c:f>
              <c:strCache>
                <c:ptCount val="8"/>
                <c:pt idx="0">
                  <c:v>Q1.19</c:v>
                </c:pt>
                <c:pt idx="1">
                  <c:v>Q2.19</c:v>
                </c:pt>
                <c:pt idx="2">
                  <c:v>Q3.19</c:v>
                </c:pt>
                <c:pt idx="3">
                  <c:v>Q4.19</c:v>
                </c:pt>
                <c:pt idx="4">
                  <c:v>Q1.20</c:v>
                </c:pt>
                <c:pt idx="5">
                  <c:v>Q2.20</c:v>
                </c:pt>
                <c:pt idx="6">
                  <c:v>Q3.20</c:v>
                </c:pt>
                <c:pt idx="7">
                  <c:v>Q4.20</c:v>
                </c:pt>
              </c:strCache>
            </c:strRef>
          </c:cat>
          <c:val>
            <c:numRef>
              <c:f>'24'!$G$11:$N$11</c:f>
              <c:numCache>
                <c:formatCode>#\ ##0.0</c:formatCode>
                <c:ptCount val="8"/>
                <c:pt idx="0">
                  <c:v>17.365273190000053</c:v>
                </c:pt>
                <c:pt idx="1">
                  <c:v>26.473856559999852</c:v>
                </c:pt>
                <c:pt idx="2">
                  <c:v>36.649112569999936</c:v>
                </c:pt>
                <c:pt idx="3">
                  <c:v>-2.1064840099997975</c:v>
                </c:pt>
                <c:pt idx="4">
                  <c:v>-50.309379780000093</c:v>
                </c:pt>
                <c:pt idx="5">
                  <c:v>69.947342660000189</c:v>
                </c:pt>
                <c:pt idx="6">
                  <c:v>-0.24482202999998198</c:v>
                </c:pt>
                <c:pt idx="7">
                  <c:v>-346.48784381999991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1-4687-94B5-C797CFE81EE8}"/>
            </c:ext>
          </c:extLst>
        </c:ser>
        <c:ser>
          <c:idx val="4"/>
          <c:order val="3"/>
          <c:tx>
            <c:strRef>
              <c:f>'24'!$F$10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'24'!$G$7:$N$7</c:f>
              <c:strCache>
                <c:ptCount val="8"/>
                <c:pt idx="0">
                  <c:v>Q1.19</c:v>
                </c:pt>
                <c:pt idx="1">
                  <c:v>Q2.19</c:v>
                </c:pt>
                <c:pt idx="2">
                  <c:v>Q3.19</c:v>
                </c:pt>
                <c:pt idx="3">
                  <c:v>Q4.19</c:v>
                </c:pt>
                <c:pt idx="4">
                  <c:v>Q1.20</c:v>
                </c:pt>
                <c:pt idx="5">
                  <c:v>Q2.20</c:v>
                </c:pt>
                <c:pt idx="6">
                  <c:v>Q3.20</c:v>
                </c:pt>
                <c:pt idx="7">
                  <c:v>Q4.20</c:v>
                </c:pt>
              </c:strCache>
            </c:strRef>
          </c:cat>
          <c:val>
            <c:numRef>
              <c:f>'24'!$G$10:$N$10</c:f>
              <c:numCache>
                <c:formatCode>#\ ##0.0</c:formatCode>
                <c:ptCount val="8"/>
                <c:pt idx="0">
                  <c:v>-8.5292679700000029</c:v>
                </c:pt>
                <c:pt idx="1">
                  <c:v>-11.231434009999983</c:v>
                </c:pt>
                <c:pt idx="2">
                  <c:v>-6.3117302100000234</c:v>
                </c:pt>
                <c:pt idx="3">
                  <c:v>-3.2022580000000449</c:v>
                </c:pt>
                <c:pt idx="4">
                  <c:v>-72.197026570000048</c:v>
                </c:pt>
                <c:pt idx="5">
                  <c:v>14.266217530000041</c:v>
                </c:pt>
                <c:pt idx="6">
                  <c:v>-20.590796070000003</c:v>
                </c:pt>
                <c:pt idx="7">
                  <c:v>-352.90645697999997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51-4687-94B5-C797CFE81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2478136"/>
        <c:axId val="712472888"/>
      </c:barChart>
      <c:scatterChart>
        <c:scatterStyle val="lineMarker"/>
        <c:varyColors val="0"/>
        <c:ser>
          <c:idx val="2"/>
          <c:order val="2"/>
          <c:tx>
            <c:strRef>
              <c:f>'24'!$F$12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8575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7D0532"/>
                  </a:solidFill>
                  <a:round/>
                </a14:hiddenLine>
              </a:ext>
            </a:extLst>
          </c:spPr>
          <c:marker>
            <c:symbol val="diamond"/>
            <c:size val="9"/>
            <c:spPr>
              <a:solidFill>
                <a:srgbClr val="7D0532"/>
              </a:solidFill>
              <a:ln w="9525">
                <a:noFill/>
              </a:ln>
              <a:effectLst/>
              <a:extLst>
                <a:ext uri="{91240B29-F687-4F45-9708-019B960494DF}">
                  <a14:hiddenLine xmlns:a14="http://schemas.microsoft.com/office/drawing/2010/main" w="9525">
                    <a:solidFill>
                      <a:srgbClr val="7D0532"/>
                    </a:solidFill>
                  </a14:hiddenLine>
                </a:ext>
              </a:extLst>
            </c:spPr>
          </c:marker>
          <c:xVal>
            <c:strRef>
              <c:f>'24'!$G$7:$N$7</c:f>
              <c:strCache>
                <c:ptCount val="8"/>
                <c:pt idx="0">
                  <c:v>Q1.19</c:v>
                </c:pt>
                <c:pt idx="1">
                  <c:v>Q2.19</c:v>
                </c:pt>
                <c:pt idx="2">
                  <c:v>Q3.19</c:v>
                </c:pt>
                <c:pt idx="3">
                  <c:v>Q4.19</c:v>
                </c:pt>
                <c:pt idx="4">
                  <c:v>Q1.20</c:v>
                </c:pt>
                <c:pt idx="5">
                  <c:v>Q2.20</c:v>
                </c:pt>
                <c:pt idx="6">
                  <c:v>Q3.20</c:v>
                </c:pt>
                <c:pt idx="7">
                  <c:v>Q4.20</c:v>
                </c:pt>
              </c:strCache>
            </c:strRef>
          </c:xVal>
          <c:yVal>
            <c:numRef>
              <c:f>'24'!$G$12:$N$12</c:f>
              <c:numCache>
                <c:formatCode>0%</c:formatCode>
                <c:ptCount val="8"/>
                <c:pt idx="0">
                  <c:v>0.801812751265917</c:v>
                </c:pt>
                <c:pt idx="1">
                  <c:v>0.773109599388626</c:v>
                </c:pt>
                <c:pt idx="2">
                  <c:v>0.74140671723579565</c:v>
                </c:pt>
                <c:pt idx="3">
                  <c:v>0.9890588326448424</c:v>
                </c:pt>
                <c:pt idx="4">
                  <c:v>0.86946966657430924</c:v>
                </c:pt>
                <c:pt idx="5">
                  <c:v>0.61516248022368514</c:v>
                </c:pt>
                <c:pt idx="6">
                  <c:v>0.82195768039941663</c:v>
                </c:pt>
                <c:pt idx="7">
                  <c:v>0.98080557118672096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51-4687-94B5-C797CFE81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464144"/>
        <c:axId val="365466440"/>
      </c:scatterChart>
      <c:catAx>
        <c:axId val="712478136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12472888"/>
        <c:crosses val="autoZero"/>
        <c:auto val="1"/>
        <c:lblAlgn val="ctr"/>
        <c:lblOffset val="100"/>
        <c:noMultiLvlLbl val="0"/>
      </c:catAx>
      <c:valAx>
        <c:axId val="712472888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12478136"/>
        <c:crosses val="autoZero"/>
        <c:crossBetween val="between"/>
        <c:majorUnit val="50"/>
      </c:valAx>
      <c:valAx>
        <c:axId val="365466440"/>
        <c:scaling>
          <c:orientation val="minMax"/>
          <c:max val="2"/>
          <c:min val="-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65464144"/>
        <c:crosses val="max"/>
        <c:crossBetween val="midCat"/>
        <c:majorUnit val="0.5"/>
      </c:valAx>
      <c:valAx>
        <c:axId val="36546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466440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028379629629628"/>
          <c:w val="1"/>
          <c:h val="0.2359018518518518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8633645897997"/>
          <c:y val="5.3375693284124358E-2"/>
          <c:w val="0.85421864279413207"/>
          <c:h val="0.71792162553830874"/>
        </c:manualLayout>
      </c:layout>
      <c:barChart>
        <c:barDir val="col"/>
        <c:grouping val="clustered"/>
        <c:varyColors val="0"/>
        <c:ser>
          <c:idx val="3"/>
          <c:order val="0"/>
          <c:tx>
            <c:v>Banks</c:v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C21-495E-8C28-A047894B5DC6}"/>
            </c:ext>
          </c:extLst>
        </c:ser>
        <c:ser>
          <c:idx val="2"/>
          <c:order val="1"/>
          <c:tx>
            <c:v>Credit unions</c:v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C21-495E-8C28-A047894B5DC6}"/>
            </c:ext>
          </c:extLst>
        </c:ser>
        <c:ser>
          <c:idx val="0"/>
          <c:order val="2"/>
          <c:tx>
            <c:v>Non-Life Insurers</c:v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C21-495E-8C28-A047894B5DC6}"/>
            </c:ext>
          </c:extLst>
        </c:ser>
        <c:ser>
          <c:idx val="1"/>
          <c:order val="3"/>
          <c:tx>
            <c:v>Life insurers*</c:v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C21-495E-8C28-A047894B5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3247896"/>
        <c:axId val="723256096"/>
      </c:barChart>
      <c:catAx>
        <c:axId val="7232478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56096"/>
        <c:crosses val="autoZero"/>
        <c:auto val="1"/>
        <c:lblAlgn val="ctr"/>
        <c:lblOffset val="100"/>
        <c:noMultiLvlLbl val="0"/>
      </c:catAx>
      <c:valAx>
        <c:axId val="7232560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47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3.3195020746887967E-2"/>
          <c:y val="0.87330194140081363"/>
          <c:w val="0.9294605809128631"/>
          <c:h val="0.1238263946762347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43462176298011E-2"/>
          <c:y val="5.6808015745213811E-2"/>
          <c:w val="0.80049783135604036"/>
          <c:h val="0.61689124996624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'25'!$F$9</c:f>
              <c:strCache>
                <c:ptCount val="1"/>
                <c:pt idx="0">
                  <c:v>Кількість кредитних спілок (КС)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'25'!$F$11:$F$15</c:f>
              <c:numCache>
                <c:formatCode>General</c:formatCode>
                <c:ptCount val="5"/>
                <c:pt idx="0">
                  <c:v>9</c:v>
                </c:pt>
                <c:pt idx="1">
                  <c:v>42</c:v>
                </c:pt>
                <c:pt idx="2">
                  <c:v>76</c:v>
                </c:pt>
                <c:pt idx="3">
                  <c:v>31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D88-93D0-B1D868475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033464"/>
        <c:axId val="219725208"/>
      </c:barChart>
      <c:barChart>
        <c:barDir val="col"/>
        <c:grouping val="stacked"/>
        <c:varyColors val="0"/>
        <c:ser>
          <c:idx val="2"/>
          <c:order val="1"/>
          <c:tx>
            <c:strRef>
              <c:f>'25'!$H$9</c:f>
              <c:strCache>
                <c:ptCount val="1"/>
                <c:pt idx="0">
                  <c:v>Частка активів КС, що не залучають депозити, %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'25'!$H$11:$H$15</c:f>
              <c:numCache>
                <c:formatCode>0.0%</c:formatCode>
                <c:ptCount val="5"/>
                <c:pt idx="0">
                  <c:v>4.5657444326029716E-2</c:v>
                </c:pt>
                <c:pt idx="1">
                  <c:v>2.2055189811253331E-2</c:v>
                </c:pt>
                <c:pt idx="2">
                  <c:v>2.4507526168353274E-2</c:v>
                </c:pt>
                <c:pt idx="3">
                  <c:v>5.1697842525773915E-3</c:v>
                </c:pt>
                <c:pt idx="4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D88-93D0-B1D868475DD8}"/>
            </c:ext>
          </c:extLst>
        </c:ser>
        <c:ser>
          <c:idx val="1"/>
          <c:order val="2"/>
          <c:tx>
            <c:strRef>
              <c:f>'25'!$G$9</c:f>
              <c:strCache>
                <c:ptCount val="1"/>
                <c:pt idx="0">
                  <c:v>Частка активів КС, що залучають депозити, % (п. ш.)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'25'!$G$11:$G$15</c:f>
              <c:numCache>
                <c:formatCode>0.0%</c:formatCode>
                <c:ptCount val="5"/>
                <c:pt idx="0">
                  <c:v>7.0557120509502176E-3</c:v>
                </c:pt>
                <c:pt idx="1">
                  <c:v>0.25723166850653889</c:v>
                </c:pt>
                <c:pt idx="2">
                  <c:v>0.2999044080223458</c:v>
                </c:pt>
                <c:pt idx="3">
                  <c:v>0.11761181457331213</c:v>
                </c:pt>
                <c:pt idx="4">
                  <c:v>0.11385793489445534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D88-93D0-B1D868475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9724032"/>
        <c:axId val="21972207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24032"/>
        <c:axId val="21972207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'25'!$I$9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057D4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'25'!$I$11:$I$15</c15:sqref>
                        </c15:formulaRef>
                      </c:ext>
                    </c:extLst>
                    <c:numCache>
                      <c:formatCode>0.0%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239-4D88-93D0-B1D868475DD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'25'!$J$9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91C86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'25'!$J$11:$J$15</c15:sqref>
                        </c15:formulaRef>
                      </c:ext>
                    </c:extLst>
                    <c:numCache>
                      <c:formatCode>0.0%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239-4D88-93D0-B1D868475DD8}"/>
                  </c:ext>
                </c:extLst>
              </c15:ser>
            </c15:filteredLineSeries>
          </c:ext>
        </c:extLst>
      </c:lineChart>
      <c:catAx>
        <c:axId val="223033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19725208"/>
        <c:crosses val="autoZero"/>
        <c:auto val="1"/>
        <c:lblAlgn val="ctr"/>
        <c:lblOffset val="100"/>
        <c:noMultiLvlLbl val="0"/>
      </c:catAx>
      <c:valAx>
        <c:axId val="219725208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23033464"/>
        <c:crosses val="autoZero"/>
        <c:crossBetween val="between"/>
        <c:majorUnit val="20"/>
      </c:valAx>
      <c:valAx>
        <c:axId val="219722072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19724032"/>
        <c:crosses val="max"/>
        <c:crossBetween val="between"/>
        <c:majorUnit val="0.1"/>
      </c:valAx>
      <c:catAx>
        <c:axId val="21972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972207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5956911429321927"/>
          <c:w val="0.98951388888888892"/>
          <c:h val="0.2404308857067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43462176298011E-2"/>
          <c:y val="5.6808015745213811E-2"/>
          <c:w val="0.80049783135604036"/>
          <c:h val="0.61689124996624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'25'!$F$10</c:f>
              <c:strCache>
                <c:ptCount val="1"/>
                <c:pt idx="0">
                  <c:v>Number of credit unions (CU)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'25'!$F$11:$F$15</c:f>
              <c:numCache>
                <c:formatCode>General</c:formatCode>
                <c:ptCount val="5"/>
                <c:pt idx="0">
                  <c:v>9</c:v>
                </c:pt>
                <c:pt idx="1">
                  <c:v>42</c:v>
                </c:pt>
                <c:pt idx="2">
                  <c:v>76</c:v>
                </c:pt>
                <c:pt idx="3">
                  <c:v>31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F-4FB5-B954-3919BB423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033464"/>
        <c:axId val="219725208"/>
      </c:barChart>
      <c:barChart>
        <c:barDir val="col"/>
        <c:grouping val="stacked"/>
        <c:varyColors val="0"/>
        <c:ser>
          <c:idx val="2"/>
          <c:order val="1"/>
          <c:tx>
            <c:strRef>
              <c:f>'25'!$H$10</c:f>
              <c:strCache>
                <c:ptCount val="1"/>
                <c:pt idx="0">
                  <c:v>Share of assets of CUs that do not attract deposits, %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'25'!$H$11:$H$15</c:f>
              <c:numCache>
                <c:formatCode>0.0%</c:formatCode>
                <c:ptCount val="5"/>
                <c:pt idx="0">
                  <c:v>4.5657444326029716E-2</c:v>
                </c:pt>
                <c:pt idx="1">
                  <c:v>2.2055189811253331E-2</c:v>
                </c:pt>
                <c:pt idx="2">
                  <c:v>2.4507526168353274E-2</c:v>
                </c:pt>
                <c:pt idx="3">
                  <c:v>5.1697842525773915E-3</c:v>
                </c:pt>
                <c:pt idx="4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F-4FB5-B954-3919BB4233F5}"/>
            </c:ext>
          </c:extLst>
        </c:ser>
        <c:ser>
          <c:idx val="1"/>
          <c:order val="2"/>
          <c:tx>
            <c:strRef>
              <c:f>'25'!$G$10</c:f>
              <c:strCache>
                <c:ptCount val="1"/>
                <c:pt idx="0">
                  <c:v>Share of assets of CUs that attract deposits, % (r.h.s.)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'25'!$E$11:$E$15</c:f>
              <c:strCache>
                <c:ptCount val="5"/>
                <c:pt idx="0">
                  <c:v>&lt;7%</c:v>
                </c:pt>
                <c:pt idx="1">
                  <c:v>7–15%</c:v>
                </c:pt>
                <c:pt idx="2">
                  <c:v>15–30%</c:v>
                </c:pt>
                <c:pt idx="3">
                  <c:v>30–50%</c:v>
                </c:pt>
                <c:pt idx="4">
                  <c:v>&gt;50%</c:v>
                </c:pt>
              </c:strCache>
            </c:strRef>
          </c:cat>
          <c:val>
            <c:numRef>
              <c:f>'25'!$G$11:$G$15</c:f>
              <c:numCache>
                <c:formatCode>0.0%</c:formatCode>
                <c:ptCount val="5"/>
                <c:pt idx="0">
                  <c:v>7.0557120509502176E-3</c:v>
                </c:pt>
                <c:pt idx="1">
                  <c:v>0.25723166850653889</c:v>
                </c:pt>
                <c:pt idx="2">
                  <c:v>0.2999044080223458</c:v>
                </c:pt>
                <c:pt idx="3">
                  <c:v>0.11761181457331213</c:v>
                </c:pt>
                <c:pt idx="4">
                  <c:v>0.11385793489445534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F-4FB5-B954-3919BB423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9724032"/>
        <c:axId val="21972207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24032"/>
        <c:axId val="21972207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'25'!$I$9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057D4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'25'!$I$11:$I$15</c15:sqref>
                        </c15:formulaRef>
                      </c:ext>
                    </c:extLst>
                    <c:numCache>
                      <c:formatCode>0.0%</c:formatCode>
                      <c:ptCount val="5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3AF-4FB5-B954-3919BB4233F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'25'!$J$9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rgbClr val="91C86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'25'!$J$11:$J$15</c15:sqref>
                        </c15:formulaRef>
                      </c:ext>
                    </c:extLst>
                    <c:numCache>
                      <c:formatCode>0.0%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AF-4FB5-B954-3919BB4233F5}"/>
                  </c:ext>
                </c:extLst>
              </c15:ser>
            </c15:filteredLineSeries>
          </c:ext>
        </c:extLst>
      </c:lineChart>
      <c:catAx>
        <c:axId val="223033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19725208"/>
        <c:crosses val="autoZero"/>
        <c:auto val="1"/>
        <c:lblAlgn val="ctr"/>
        <c:lblOffset val="100"/>
        <c:noMultiLvlLbl val="0"/>
      </c:catAx>
      <c:valAx>
        <c:axId val="219725208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23033464"/>
        <c:crosses val="autoZero"/>
        <c:crossBetween val="between"/>
        <c:majorUnit val="20"/>
      </c:valAx>
      <c:valAx>
        <c:axId val="219722072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219724032"/>
        <c:crosses val="max"/>
        <c:crossBetween val="between"/>
        <c:majorUnit val="0.1"/>
      </c:valAx>
      <c:catAx>
        <c:axId val="21972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9722072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5956911429321927"/>
          <c:w val="0.98951388888888892"/>
          <c:h val="0.2404308857067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'26'!$I$16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'26'!$J$16:$P$16</c:f>
              <c:numCache>
                <c:formatCode>#,##0</c:formatCode>
                <c:ptCount val="7"/>
                <c:pt idx="0">
                  <c:v>4.0999999999999996</c:v>
                </c:pt>
                <c:pt idx="1">
                  <c:v>2.8</c:v>
                </c:pt>
                <c:pt idx="2">
                  <c:v>3.6</c:v>
                </c:pt>
                <c:pt idx="3">
                  <c:v>3.9</c:v>
                </c:pt>
                <c:pt idx="4">
                  <c:v>4</c:v>
                </c:pt>
                <c:pt idx="5">
                  <c:v>4.2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0-40F0-B6FB-56BCAB933A54}"/>
            </c:ext>
          </c:extLst>
        </c:ser>
        <c:ser>
          <c:idx val="4"/>
          <c:order val="1"/>
          <c:tx>
            <c:strRef>
              <c:f>'26'!$I$15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'26'!$J$15:$P$15</c:f>
              <c:numCache>
                <c:formatCode>#,##0</c:formatCode>
                <c:ptCount val="7"/>
                <c:pt idx="0">
                  <c:v>72.599999999999994</c:v>
                </c:pt>
                <c:pt idx="1">
                  <c:v>88.8</c:v>
                </c:pt>
                <c:pt idx="2">
                  <c:v>119.9</c:v>
                </c:pt>
                <c:pt idx="3">
                  <c:v>129.5</c:v>
                </c:pt>
                <c:pt idx="4">
                  <c:v>131.9</c:v>
                </c:pt>
                <c:pt idx="5">
                  <c:v>142</c:v>
                </c:pt>
                <c:pt idx="6">
                  <c:v>140.69999999999999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0-40F0-B6FB-56BCAB933A54}"/>
            </c:ext>
          </c:extLst>
        </c:ser>
        <c:ser>
          <c:idx val="2"/>
          <c:order val="2"/>
          <c:tx>
            <c:strRef>
              <c:f>'26'!$I$13</c:f>
              <c:strCache>
                <c:ptCount val="1"/>
                <c:pt idx="0">
                  <c:v>Інвестиційна нерухомість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'26'!$J$13:$P$13</c:f>
              <c:numCache>
                <c:formatCode>#,##0</c:formatCode>
                <c:ptCount val="7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2.1</c:v>
                </c:pt>
                <c:pt idx="4">
                  <c:v>1.8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0-40F0-B6FB-56BCAB933A54}"/>
            </c:ext>
          </c:extLst>
        </c:ser>
        <c:ser>
          <c:idx val="3"/>
          <c:order val="3"/>
          <c:tx>
            <c:strRef>
              <c:f>'26'!$I$14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'26'!$J$14:$P$14</c:f>
              <c:numCache>
                <c:formatCode>#,##0</c:formatCode>
                <c:ptCount val="7"/>
                <c:pt idx="0">
                  <c:v>23.3</c:v>
                </c:pt>
                <c:pt idx="1">
                  <c:v>25.2</c:v>
                </c:pt>
                <c:pt idx="2">
                  <c:v>28.5</c:v>
                </c:pt>
                <c:pt idx="3">
                  <c:v>29</c:v>
                </c:pt>
                <c:pt idx="4">
                  <c:v>26.7</c:v>
                </c:pt>
                <c:pt idx="5">
                  <c:v>25.1</c:v>
                </c:pt>
                <c:pt idx="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0-40F0-B6FB-56BCAB933A54}"/>
            </c:ext>
          </c:extLst>
        </c:ser>
        <c:ser>
          <c:idx val="1"/>
          <c:order val="4"/>
          <c:tx>
            <c:strRef>
              <c:f>'26'!$I$12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'26'!$J$12:$P$12</c:f>
              <c:numCache>
                <c:formatCode>#,##0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1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0-40F0-B6FB-56BCAB933A54}"/>
            </c:ext>
          </c:extLst>
        </c:ser>
        <c:ser>
          <c:idx val="0"/>
          <c:order val="5"/>
          <c:tx>
            <c:strRef>
              <c:f>'26'!$I$11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'26'!$J$11:$P$11</c:f>
              <c:numCache>
                <c:formatCode>#,##0</c:formatCode>
                <c:ptCount val="7"/>
                <c:pt idx="0">
                  <c:v>5.3</c:v>
                </c:pt>
                <c:pt idx="1">
                  <c:v>6</c:v>
                </c:pt>
                <c:pt idx="2">
                  <c:v>7.3</c:v>
                </c:pt>
                <c:pt idx="3">
                  <c:v>7.3</c:v>
                </c:pt>
                <c:pt idx="4">
                  <c:v>18.899999999999999</c:v>
                </c:pt>
                <c:pt idx="5">
                  <c:v>13.4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B0-40F0-B6FB-56BCAB93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8881840"/>
        <c:axId val="1948860624"/>
      </c:barChart>
      <c:catAx>
        <c:axId val="194888184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948860624"/>
        <c:crosses val="autoZero"/>
        <c:auto val="0"/>
        <c:lblAlgn val="ctr"/>
        <c:lblOffset val="100"/>
        <c:noMultiLvlLbl val="0"/>
      </c:catAx>
      <c:valAx>
        <c:axId val="19488606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948881840"/>
        <c:crosses val="autoZero"/>
        <c:crossBetween val="between"/>
        <c:majorUnit val="4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3778247631852998"/>
          <c:w val="0.9294605809128631"/>
          <c:h val="0.154004131676200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'26'!$H$16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'26'!$J$16:$P$16</c:f>
              <c:numCache>
                <c:formatCode>#,##0</c:formatCode>
                <c:ptCount val="7"/>
                <c:pt idx="0">
                  <c:v>4.0999999999999996</c:v>
                </c:pt>
                <c:pt idx="1">
                  <c:v>2.8</c:v>
                </c:pt>
                <c:pt idx="2">
                  <c:v>3.6</c:v>
                </c:pt>
                <c:pt idx="3">
                  <c:v>3.9</c:v>
                </c:pt>
                <c:pt idx="4">
                  <c:v>4</c:v>
                </c:pt>
                <c:pt idx="5">
                  <c:v>4.2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C-4D6E-95E3-A15381846E69}"/>
            </c:ext>
          </c:extLst>
        </c:ser>
        <c:ser>
          <c:idx val="4"/>
          <c:order val="1"/>
          <c:tx>
            <c:strRef>
              <c:f>'26'!$H$15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'26'!$J$15:$P$15</c:f>
              <c:numCache>
                <c:formatCode>#,##0</c:formatCode>
                <c:ptCount val="7"/>
                <c:pt idx="0">
                  <c:v>72.599999999999994</c:v>
                </c:pt>
                <c:pt idx="1">
                  <c:v>88.8</c:v>
                </c:pt>
                <c:pt idx="2">
                  <c:v>119.9</c:v>
                </c:pt>
                <c:pt idx="3">
                  <c:v>129.5</c:v>
                </c:pt>
                <c:pt idx="4">
                  <c:v>131.9</c:v>
                </c:pt>
                <c:pt idx="5">
                  <c:v>142</c:v>
                </c:pt>
                <c:pt idx="6">
                  <c:v>140.69999999999999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C-4D6E-95E3-A15381846E69}"/>
            </c:ext>
          </c:extLst>
        </c:ser>
        <c:ser>
          <c:idx val="2"/>
          <c:order val="2"/>
          <c:tx>
            <c:strRef>
              <c:f>'26'!$H$13</c:f>
              <c:strCache>
                <c:ptCount val="1"/>
                <c:pt idx="0">
                  <c:v>Investment properties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'26'!$J$13:$P$13</c:f>
              <c:numCache>
                <c:formatCode>#,##0</c:formatCode>
                <c:ptCount val="7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2.1</c:v>
                </c:pt>
                <c:pt idx="4">
                  <c:v>1.8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C-4D6E-95E3-A15381846E69}"/>
            </c:ext>
          </c:extLst>
        </c:ser>
        <c:ser>
          <c:idx val="3"/>
          <c:order val="3"/>
          <c:tx>
            <c:strRef>
              <c:f>'26'!$H$14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'26'!$J$14:$P$14</c:f>
              <c:numCache>
                <c:formatCode>#,##0</c:formatCode>
                <c:ptCount val="7"/>
                <c:pt idx="0">
                  <c:v>23.3</c:v>
                </c:pt>
                <c:pt idx="1">
                  <c:v>25.2</c:v>
                </c:pt>
                <c:pt idx="2">
                  <c:v>28.5</c:v>
                </c:pt>
                <c:pt idx="3">
                  <c:v>29</c:v>
                </c:pt>
                <c:pt idx="4">
                  <c:v>26.7</c:v>
                </c:pt>
                <c:pt idx="5">
                  <c:v>25.1</c:v>
                </c:pt>
                <c:pt idx="6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C-4D6E-95E3-A15381846E69}"/>
            </c:ext>
          </c:extLst>
        </c:ser>
        <c:ser>
          <c:idx val="1"/>
          <c:order val="4"/>
          <c:tx>
            <c:strRef>
              <c:f>'26'!$H$12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'26'!$J$12:$P$12</c:f>
              <c:numCache>
                <c:formatCode>#,##0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1</c:v>
                </c:pt>
                <c:pt idx="3">
                  <c:v>1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C-4D6E-95E3-A15381846E69}"/>
            </c:ext>
          </c:extLst>
        </c:ser>
        <c:ser>
          <c:idx val="0"/>
          <c:order val="5"/>
          <c:tx>
            <c:strRef>
              <c:f>'26'!$H$11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'26'!$J$10:$P$10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'26'!$J$11:$P$11</c:f>
              <c:numCache>
                <c:formatCode>#,##0</c:formatCode>
                <c:ptCount val="7"/>
                <c:pt idx="0">
                  <c:v>5.3</c:v>
                </c:pt>
                <c:pt idx="1">
                  <c:v>6</c:v>
                </c:pt>
                <c:pt idx="2">
                  <c:v>7.3</c:v>
                </c:pt>
                <c:pt idx="3">
                  <c:v>7.3</c:v>
                </c:pt>
                <c:pt idx="4">
                  <c:v>18.899999999999999</c:v>
                </c:pt>
                <c:pt idx="5">
                  <c:v>13.4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EC-4D6E-95E3-A15381846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8881840"/>
        <c:axId val="1948860624"/>
      </c:barChart>
      <c:catAx>
        <c:axId val="194888184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948860624"/>
        <c:crosses val="autoZero"/>
        <c:auto val="0"/>
        <c:lblAlgn val="ctr"/>
        <c:lblOffset val="100"/>
        <c:noMultiLvlLbl val="0"/>
      </c:catAx>
      <c:valAx>
        <c:axId val="19488606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948881840"/>
        <c:crosses val="autoZero"/>
        <c:crossBetween val="between"/>
        <c:majorUnit val="4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3778247631852998"/>
          <c:w val="0.9294605809128631"/>
          <c:h val="0.154004131676200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'27'!$I$15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'27'!$J$15:$P$15</c:f>
              <c:numCache>
                <c:formatCode>0</c:formatCode>
                <c:ptCount val="7"/>
                <c:pt idx="0">
                  <c:v>26.3</c:v>
                </c:pt>
                <c:pt idx="1">
                  <c:v>23.9</c:v>
                </c:pt>
                <c:pt idx="2">
                  <c:v>26.7</c:v>
                </c:pt>
                <c:pt idx="3">
                  <c:v>28.2</c:v>
                </c:pt>
                <c:pt idx="4">
                  <c:v>36.299999999999997</c:v>
                </c:pt>
                <c:pt idx="5">
                  <c:v>31.3</c:v>
                </c:pt>
                <c:pt idx="6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8-439D-80EE-F7EC15991341}"/>
            </c:ext>
          </c:extLst>
        </c:ser>
        <c:ser>
          <c:idx val="3"/>
          <c:order val="1"/>
          <c:tx>
            <c:strRef>
              <c:f>'27'!$I$14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'27'!$J$14:$P$14</c:f>
              <c:numCache>
                <c:formatCode>0</c:formatCode>
                <c:ptCount val="7"/>
                <c:pt idx="0">
                  <c:v>68.900000000000006</c:v>
                </c:pt>
                <c:pt idx="1">
                  <c:v>87.2</c:v>
                </c:pt>
                <c:pt idx="2">
                  <c:v>82.7</c:v>
                </c:pt>
                <c:pt idx="3">
                  <c:v>93.3</c:v>
                </c:pt>
                <c:pt idx="4">
                  <c:v>97.1</c:v>
                </c:pt>
                <c:pt idx="5">
                  <c:v>112.2</c:v>
                </c:pt>
                <c:pt idx="6">
                  <c:v>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8-439D-80EE-F7EC15991341}"/>
            </c:ext>
          </c:extLst>
        </c:ser>
        <c:ser>
          <c:idx val="2"/>
          <c:order val="2"/>
          <c:tx>
            <c:strRef>
              <c:f>'27'!$I$13</c:f>
              <c:strCache>
                <c:ptCount val="1"/>
                <c:pt idx="0">
                  <c:v>Доходи майбутніх періодів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'27'!$J$13:$P$13</c:f>
              <c:numCache>
                <c:formatCode>0</c:formatCode>
                <c:ptCount val="7"/>
                <c:pt idx="0">
                  <c:v>2</c:v>
                </c:pt>
                <c:pt idx="1">
                  <c:v>1.9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8.1</c:v>
                </c:pt>
                <c:pt idx="5">
                  <c:v>1.6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8-439D-80EE-F7EC15991341}"/>
            </c:ext>
          </c:extLst>
        </c:ser>
        <c:ser>
          <c:idx val="1"/>
          <c:order val="3"/>
          <c:tx>
            <c:strRef>
              <c:f>'27'!$I$12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'27'!$J$12:$P$12</c:f>
              <c:numCache>
                <c:formatCode>0</c:formatCode>
                <c:ptCount val="7"/>
                <c:pt idx="0">
                  <c:v>6.3</c:v>
                </c:pt>
                <c:pt idx="1">
                  <c:v>8.1</c:v>
                </c:pt>
                <c:pt idx="2">
                  <c:v>40.9</c:v>
                </c:pt>
                <c:pt idx="3">
                  <c:v>39.299999999999997</c:v>
                </c:pt>
                <c:pt idx="4">
                  <c:v>39.6</c:v>
                </c:pt>
                <c:pt idx="5">
                  <c:v>38.299999999999997</c:v>
                </c:pt>
                <c:pt idx="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D8-439D-80EE-F7EC15991341}"/>
            </c:ext>
          </c:extLst>
        </c:ser>
        <c:ser>
          <c:idx val="0"/>
          <c:order val="4"/>
          <c:tx>
            <c:strRef>
              <c:f>'27'!$I$11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'27'!$J$11:$P$11</c:f>
              <c:numCache>
                <c:formatCode>0</c:formatCode>
                <c:ptCount val="7"/>
                <c:pt idx="0">
                  <c:v>4</c:v>
                </c:pt>
                <c:pt idx="1">
                  <c:v>4.2</c:v>
                </c:pt>
                <c:pt idx="2">
                  <c:v>3.1</c:v>
                </c:pt>
                <c:pt idx="3">
                  <c:v>3.2</c:v>
                </c:pt>
                <c:pt idx="4">
                  <c:v>3</c:v>
                </c:pt>
                <c:pt idx="5">
                  <c:v>4</c:v>
                </c:pt>
                <c:pt idx="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D8-439D-80EE-F7EC1599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'27'!$H$15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'27'!$J$15:$P$15</c:f>
              <c:numCache>
                <c:formatCode>0</c:formatCode>
                <c:ptCount val="7"/>
                <c:pt idx="0">
                  <c:v>26.3</c:v>
                </c:pt>
                <c:pt idx="1">
                  <c:v>23.9</c:v>
                </c:pt>
                <c:pt idx="2">
                  <c:v>26.7</c:v>
                </c:pt>
                <c:pt idx="3">
                  <c:v>28.2</c:v>
                </c:pt>
                <c:pt idx="4">
                  <c:v>36.299999999999997</c:v>
                </c:pt>
                <c:pt idx="5">
                  <c:v>31.3</c:v>
                </c:pt>
                <c:pt idx="6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B-4992-AD50-F8914F386A7E}"/>
            </c:ext>
          </c:extLst>
        </c:ser>
        <c:ser>
          <c:idx val="3"/>
          <c:order val="1"/>
          <c:tx>
            <c:strRef>
              <c:f>'27'!$H$14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'27'!$J$14:$P$14</c:f>
              <c:numCache>
                <c:formatCode>0</c:formatCode>
                <c:ptCount val="7"/>
                <c:pt idx="0">
                  <c:v>68.900000000000006</c:v>
                </c:pt>
                <c:pt idx="1">
                  <c:v>87.2</c:v>
                </c:pt>
                <c:pt idx="2">
                  <c:v>82.7</c:v>
                </c:pt>
                <c:pt idx="3">
                  <c:v>93.3</c:v>
                </c:pt>
                <c:pt idx="4">
                  <c:v>97.1</c:v>
                </c:pt>
                <c:pt idx="5">
                  <c:v>112.2</c:v>
                </c:pt>
                <c:pt idx="6">
                  <c:v>116.5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B-4992-AD50-F8914F386A7E}"/>
            </c:ext>
          </c:extLst>
        </c:ser>
        <c:ser>
          <c:idx val="2"/>
          <c:order val="2"/>
          <c:tx>
            <c:strRef>
              <c:f>'27'!$H$13</c:f>
              <c:strCache>
                <c:ptCount val="1"/>
                <c:pt idx="0">
                  <c:v>Deferred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'27'!$J$13:$P$13</c:f>
              <c:numCache>
                <c:formatCode>0</c:formatCode>
                <c:ptCount val="7"/>
                <c:pt idx="0">
                  <c:v>2</c:v>
                </c:pt>
                <c:pt idx="1">
                  <c:v>1.9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8.1</c:v>
                </c:pt>
                <c:pt idx="5">
                  <c:v>1.6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B-4992-AD50-F8914F386A7E}"/>
            </c:ext>
          </c:extLst>
        </c:ser>
        <c:ser>
          <c:idx val="1"/>
          <c:order val="3"/>
          <c:tx>
            <c:strRef>
              <c:f>'27'!$H$12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'27'!$J$12:$P$12</c:f>
              <c:numCache>
                <c:formatCode>0</c:formatCode>
                <c:ptCount val="7"/>
                <c:pt idx="0">
                  <c:v>6.3</c:v>
                </c:pt>
                <c:pt idx="1">
                  <c:v>8.1</c:v>
                </c:pt>
                <c:pt idx="2">
                  <c:v>40.9</c:v>
                </c:pt>
                <c:pt idx="3">
                  <c:v>39.299999999999997</c:v>
                </c:pt>
                <c:pt idx="4">
                  <c:v>39.6</c:v>
                </c:pt>
                <c:pt idx="5">
                  <c:v>38.299999999999997</c:v>
                </c:pt>
                <c:pt idx="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B-4992-AD50-F8914F386A7E}"/>
            </c:ext>
          </c:extLst>
        </c:ser>
        <c:ser>
          <c:idx val="0"/>
          <c:order val="4"/>
          <c:tx>
            <c:strRef>
              <c:f>'27'!$H$11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'27'!$J$10:$P$10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'27'!$J$11:$P$11</c:f>
              <c:numCache>
                <c:formatCode>0</c:formatCode>
                <c:ptCount val="7"/>
                <c:pt idx="0">
                  <c:v>4</c:v>
                </c:pt>
                <c:pt idx="1">
                  <c:v>4.2</c:v>
                </c:pt>
                <c:pt idx="2">
                  <c:v>3.1</c:v>
                </c:pt>
                <c:pt idx="3">
                  <c:v>3.2</c:v>
                </c:pt>
                <c:pt idx="4">
                  <c:v>3</c:v>
                </c:pt>
                <c:pt idx="5">
                  <c:v>4</c:v>
                </c:pt>
                <c:pt idx="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B-4992-AD50-F8914F386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'28'!$I$11</c:f>
              <c:strCache>
                <c:ptCount val="1"/>
                <c:pt idx="0">
                  <c:v>Залучення фінактивів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'28'!$J$11:$U$11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0.3</c:v>
                </c:pt>
                <c:pt idx="6">
                  <c:v>0.4</c:v>
                </c:pt>
                <c:pt idx="7">
                  <c:v>0.8</c:v>
                </c:pt>
                <c:pt idx="8">
                  <c:v>1</c:v>
                </c:pt>
                <c:pt idx="9">
                  <c:v>0.6</c:v>
                </c:pt>
                <c:pt idx="10">
                  <c:v>0.4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F-43C7-80E0-6E6C5A8FC5D1}"/>
            </c:ext>
          </c:extLst>
        </c:ser>
        <c:ser>
          <c:idx val="1"/>
          <c:order val="1"/>
          <c:tx>
            <c:strRef>
              <c:f>'28'!$I$12</c:f>
              <c:strCache>
                <c:ptCount val="1"/>
                <c:pt idx="0">
                  <c:v>Гарантії та поручительства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'28'!$J$12:$U$12</c:f>
              <c:numCache>
                <c:formatCode>0.0</c:formatCode>
                <c:ptCount val="12"/>
                <c:pt idx="0">
                  <c:v>3.5</c:v>
                </c:pt>
                <c:pt idx="1">
                  <c:v>1.5</c:v>
                </c:pt>
                <c:pt idx="2">
                  <c:v>2.9</c:v>
                </c:pt>
                <c:pt idx="3">
                  <c:v>1.5</c:v>
                </c:pt>
                <c:pt idx="4">
                  <c:v>0.5</c:v>
                </c:pt>
                <c:pt idx="5">
                  <c:v>0.3</c:v>
                </c:pt>
                <c:pt idx="6">
                  <c:v>0.8</c:v>
                </c:pt>
                <c:pt idx="7">
                  <c:v>0.8</c:v>
                </c:pt>
                <c:pt idx="8">
                  <c:v>1.2</c:v>
                </c:pt>
                <c:pt idx="9">
                  <c:v>0.7</c:v>
                </c:pt>
                <c:pt idx="10">
                  <c:v>0.5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F-43C7-80E0-6E6C5A8FC5D1}"/>
            </c:ext>
          </c:extLst>
        </c:ser>
        <c:ser>
          <c:idx val="2"/>
          <c:order val="2"/>
          <c:tx>
            <c:strRef>
              <c:f>'28'!$I$13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'28'!$J$13:$U$13</c:f>
              <c:numCache>
                <c:formatCode>0.0</c:formatCode>
                <c:ptCount val="12"/>
                <c:pt idx="0">
                  <c:v>5.0999999999999996</c:v>
                </c:pt>
                <c:pt idx="1">
                  <c:v>7.5</c:v>
                </c:pt>
                <c:pt idx="2">
                  <c:v>11.9</c:v>
                </c:pt>
                <c:pt idx="3">
                  <c:v>23.4</c:v>
                </c:pt>
                <c:pt idx="4">
                  <c:v>14.1</c:v>
                </c:pt>
                <c:pt idx="5">
                  <c:v>16.899999999999999</c:v>
                </c:pt>
                <c:pt idx="6">
                  <c:v>20.2</c:v>
                </c:pt>
                <c:pt idx="7">
                  <c:v>28</c:v>
                </c:pt>
                <c:pt idx="8">
                  <c:v>21.8</c:v>
                </c:pt>
                <c:pt idx="9">
                  <c:v>15.4</c:v>
                </c:pt>
                <c:pt idx="10">
                  <c:v>23.5</c:v>
                </c:pt>
                <c:pt idx="1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F-43C7-80E0-6E6C5A8FC5D1}"/>
            </c:ext>
          </c:extLst>
        </c:ser>
        <c:ser>
          <c:idx val="3"/>
          <c:order val="3"/>
          <c:tx>
            <c:strRef>
              <c:f>'28'!$I$14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'28'!$J$14:$U$14</c:f>
              <c:numCache>
                <c:formatCode>0.0</c:formatCode>
                <c:ptCount val="12"/>
                <c:pt idx="0">
                  <c:v>5.2</c:v>
                </c:pt>
                <c:pt idx="1">
                  <c:v>8.9</c:v>
                </c:pt>
                <c:pt idx="2">
                  <c:v>14.1</c:v>
                </c:pt>
                <c:pt idx="3">
                  <c:v>20</c:v>
                </c:pt>
                <c:pt idx="4">
                  <c:v>10.1</c:v>
                </c:pt>
                <c:pt idx="5">
                  <c:v>13.9</c:v>
                </c:pt>
                <c:pt idx="6">
                  <c:v>13.8</c:v>
                </c:pt>
                <c:pt idx="7">
                  <c:v>18.7</c:v>
                </c:pt>
                <c:pt idx="8">
                  <c:v>22</c:v>
                </c:pt>
                <c:pt idx="9">
                  <c:v>21</c:v>
                </c:pt>
                <c:pt idx="10">
                  <c:v>19.2</c:v>
                </c:pt>
                <c:pt idx="11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F-43C7-80E0-6E6C5A8FC5D1}"/>
            </c:ext>
          </c:extLst>
        </c:ser>
        <c:ser>
          <c:idx val="4"/>
          <c:order val="4"/>
          <c:tx>
            <c:strRef>
              <c:f>'28'!$I$15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'28'!$J$15:$U$15</c:f>
              <c:numCache>
                <c:formatCode>0.0</c:formatCode>
                <c:ptCount val="12"/>
                <c:pt idx="0">
                  <c:v>3.7</c:v>
                </c:pt>
                <c:pt idx="1">
                  <c:v>7.4</c:v>
                </c:pt>
                <c:pt idx="2">
                  <c:v>6.6</c:v>
                </c:pt>
                <c:pt idx="3">
                  <c:v>4.5</c:v>
                </c:pt>
                <c:pt idx="4">
                  <c:v>5.2</c:v>
                </c:pt>
                <c:pt idx="5">
                  <c:v>7.1</c:v>
                </c:pt>
                <c:pt idx="6">
                  <c:v>6.7</c:v>
                </c:pt>
                <c:pt idx="7">
                  <c:v>7.2</c:v>
                </c:pt>
                <c:pt idx="8">
                  <c:v>5.5</c:v>
                </c:pt>
                <c:pt idx="9">
                  <c:v>4.9000000000000004</c:v>
                </c:pt>
                <c:pt idx="10">
                  <c:v>6.4</c:v>
                </c:pt>
                <c:pt idx="11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F-43C7-80E0-6E6C5A8F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'28'!$H$11</c:f>
              <c:strCache>
                <c:ptCount val="1"/>
                <c:pt idx="0">
                  <c:v>Fund raising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'28'!$J$11:$U$11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0.3</c:v>
                </c:pt>
                <c:pt idx="6">
                  <c:v>0.4</c:v>
                </c:pt>
                <c:pt idx="7">
                  <c:v>0.8</c:v>
                </c:pt>
                <c:pt idx="8">
                  <c:v>1</c:v>
                </c:pt>
                <c:pt idx="9">
                  <c:v>0.6</c:v>
                </c:pt>
                <c:pt idx="10">
                  <c:v>0.4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D-4B5A-B994-DF0F0F56D40B}"/>
            </c:ext>
          </c:extLst>
        </c:ser>
        <c:ser>
          <c:idx val="1"/>
          <c:order val="1"/>
          <c:tx>
            <c:strRef>
              <c:f>'28'!$H$12</c:f>
              <c:strCache>
                <c:ptCount val="1"/>
                <c:pt idx="0">
                  <c:v>Guarantees and sureties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'28'!$J$12:$U$12</c:f>
              <c:numCache>
                <c:formatCode>0.0</c:formatCode>
                <c:ptCount val="12"/>
                <c:pt idx="0">
                  <c:v>3.5</c:v>
                </c:pt>
                <c:pt idx="1">
                  <c:v>1.5</c:v>
                </c:pt>
                <c:pt idx="2">
                  <c:v>2.9</c:v>
                </c:pt>
                <c:pt idx="3">
                  <c:v>1.5</c:v>
                </c:pt>
                <c:pt idx="4">
                  <c:v>0.5</c:v>
                </c:pt>
                <c:pt idx="5">
                  <c:v>0.3</c:v>
                </c:pt>
                <c:pt idx="6">
                  <c:v>0.8</c:v>
                </c:pt>
                <c:pt idx="7">
                  <c:v>0.8</c:v>
                </c:pt>
                <c:pt idx="8">
                  <c:v>1.2</c:v>
                </c:pt>
                <c:pt idx="9">
                  <c:v>0.7</c:v>
                </c:pt>
                <c:pt idx="10">
                  <c:v>0.5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D-4B5A-B994-DF0F0F56D40B}"/>
            </c:ext>
          </c:extLst>
        </c:ser>
        <c:ser>
          <c:idx val="2"/>
          <c:order val="2"/>
          <c:tx>
            <c:strRef>
              <c:f>'28'!$H$13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'28'!$J$13:$U$13</c:f>
              <c:numCache>
                <c:formatCode>0.0</c:formatCode>
                <c:ptCount val="12"/>
                <c:pt idx="0">
                  <c:v>5.0999999999999996</c:v>
                </c:pt>
                <c:pt idx="1">
                  <c:v>7.5</c:v>
                </c:pt>
                <c:pt idx="2">
                  <c:v>11.9</c:v>
                </c:pt>
                <c:pt idx="3">
                  <c:v>23.4</c:v>
                </c:pt>
                <c:pt idx="4">
                  <c:v>14.1</c:v>
                </c:pt>
                <c:pt idx="5">
                  <c:v>16.899999999999999</c:v>
                </c:pt>
                <c:pt idx="6">
                  <c:v>20.2</c:v>
                </c:pt>
                <c:pt idx="7">
                  <c:v>28</c:v>
                </c:pt>
                <c:pt idx="8">
                  <c:v>21.8</c:v>
                </c:pt>
                <c:pt idx="9">
                  <c:v>15.4</c:v>
                </c:pt>
                <c:pt idx="10">
                  <c:v>23.5</c:v>
                </c:pt>
                <c:pt idx="1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7D-4B5A-B994-DF0F0F56D40B}"/>
            </c:ext>
          </c:extLst>
        </c:ser>
        <c:ser>
          <c:idx val="3"/>
          <c:order val="3"/>
          <c:tx>
            <c:strRef>
              <c:f>'28'!$H$14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'28'!$J$14:$U$14</c:f>
              <c:numCache>
                <c:formatCode>0.0</c:formatCode>
                <c:ptCount val="12"/>
                <c:pt idx="0">
                  <c:v>5.2</c:v>
                </c:pt>
                <c:pt idx="1">
                  <c:v>8.9</c:v>
                </c:pt>
                <c:pt idx="2">
                  <c:v>14.1</c:v>
                </c:pt>
                <c:pt idx="3">
                  <c:v>20</c:v>
                </c:pt>
                <c:pt idx="4">
                  <c:v>10.1</c:v>
                </c:pt>
                <c:pt idx="5">
                  <c:v>13.9</c:v>
                </c:pt>
                <c:pt idx="6">
                  <c:v>13.8</c:v>
                </c:pt>
                <c:pt idx="7">
                  <c:v>18.7</c:v>
                </c:pt>
                <c:pt idx="8">
                  <c:v>22</c:v>
                </c:pt>
                <c:pt idx="9">
                  <c:v>21</c:v>
                </c:pt>
                <c:pt idx="10">
                  <c:v>19.2</c:v>
                </c:pt>
                <c:pt idx="11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7D-4B5A-B994-DF0F0F56D40B}"/>
            </c:ext>
          </c:extLst>
        </c:ser>
        <c:ser>
          <c:idx val="4"/>
          <c:order val="4"/>
          <c:tx>
            <c:strRef>
              <c:f>'28'!$H$15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'28'!$J$15:$U$15</c:f>
              <c:numCache>
                <c:formatCode>0.0</c:formatCode>
                <c:ptCount val="12"/>
                <c:pt idx="0">
                  <c:v>3.7</c:v>
                </c:pt>
                <c:pt idx="1">
                  <c:v>7.4</c:v>
                </c:pt>
                <c:pt idx="2">
                  <c:v>6.6</c:v>
                </c:pt>
                <c:pt idx="3">
                  <c:v>4.5</c:v>
                </c:pt>
                <c:pt idx="4">
                  <c:v>5.2</c:v>
                </c:pt>
                <c:pt idx="5">
                  <c:v>7.1</c:v>
                </c:pt>
                <c:pt idx="6">
                  <c:v>6.7</c:v>
                </c:pt>
                <c:pt idx="7">
                  <c:v>7.2</c:v>
                </c:pt>
                <c:pt idx="8">
                  <c:v>5.5</c:v>
                </c:pt>
                <c:pt idx="9">
                  <c:v>4.9000000000000004</c:v>
                </c:pt>
                <c:pt idx="10">
                  <c:v>6.4</c:v>
                </c:pt>
                <c:pt idx="11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7D-4B5A-B994-DF0F0F56D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lineChart>
        <c:grouping val="standard"/>
        <c:varyColors val="0"/>
        <c:ser>
          <c:idx val="0"/>
          <c:order val="0"/>
          <c:tx>
            <c:strRef>
              <c:f>'29'!$I$11</c:f>
              <c:strCache>
                <c:ptCount val="1"/>
                <c:pt idx="0">
                  <c:v>Гарантії та поручительства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'29'!$J$11:$U$11</c:f>
              <c:numCache>
                <c:formatCode>0%</c:formatCode>
                <c:ptCount val="12"/>
                <c:pt idx="0">
                  <c:v>1</c:v>
                </c:pt>
                <c:pt idx="1">
                  <c:v>0.44318311792290993</c:v>
                </c:pt>
                <c:pt idx="2">
                  <c:v>0.83975752030195572</c:v>
                </c:pt>
                <c:pt idx="3">
                  <c:v>0.42634107285828665</c:v>
                </c:pt>
                <c:pt idx="4">
                  <c:v>0.15389454420679402</c:v>
                </c:pt>
                <c:pt idx="5">
                  <c:v>8.8156239277135992E-2</c:v>
                </c:pt>
                <c:pt idx="6">
                  <c:v>0.22214914788974041</c:v>
                </c:pt>
                <c:pt idx="7">
                  <c:v>0.2315852682145717</c:v>
                </c:pt>
                <c:pt idx="8">
                  <c:v>0.35519844446986165</c:v>
                </c:pt>
                <c:pt idx="9">
                  <c:v>0.19833202455107155</c:v>
                </c:pt>
                <c:pt idx="10">
                  <c:v>0.14514639396660187</c:v>
                </c:pt>
                <c:pt idx="11">
                  <c:v>0.15984198380704565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3-418D-9CF9-332BEDC60522}"/>
            </c:ext>
          </c:extLst>
        </c:ser>
        <c:ser>
          <c:idx val="1"/>
          <c:order val="1"/>
          <c:tx>
            <c:strRef>
              <c:f>'29'!$I$12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'29'!$J$12:$U$12</c:f>
              <c:numCache>
                <c:formatCode>0%</c:formatCode>
                <c:ptCount val="12"/>
                <c:pt idx="0">
                  <c:v>1</c:v>
                </c:pt>
                <c:pt idx="1">
                  <c:v>1.4907643879550987</c:v>
                </c:pt>
                <c:pt idx="2">
                  <c:v>2.3460434360832294</c:v>
                </c:pt>
                <c:pt idx="3">
                  <c:v>4.6377422739601277</c:v>
                </c:pt>
                <c:pt idx="4">
                  <c:v>2.7884817168537546</c:v>
                </c:pt>
                <c:pt idx="5">
                  <c:v>3.347290689156817</c:v>
                </c:pt>
                <c:pt idx="6">
                  <c:v>3.9906159054463379</c:v>
                </c:pt>
                <c:pt idx="7">
                  <c:v>5.5486527687038452</c:v>
                </c:pt>
                <c:pt idx="8">
                  <c:v>4.3143869652154976</c:v>
                </c:pt>
                <c:pt idx="9">
                  <c:v>3.0402650631030861</c:v>
                </c:pt>
                <c:pt idx="10">
                  <c:v>4.6434561315931164</c:v>
                </c:pt>
                <c:pt idx="11">
                  <c:v>5.5580011162816012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3-418D-9CF9-332BEDC60522}"/>
            </c:ext>
          </c:extLst>
        </c:ser>
        <c:ser>
          <c:idx val="2"/>
          <c:order val="2"/>
          <c:tx>
            <c:strRef>
              <c:f>'29'!$I$13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'29'!$J$13:$U$13</c:f>
              <c:numCache>
                <c:formatCode>0%</c:formatCode>
                <c:ptCount val="12"/>
                <c:pt idx="0">
                  <c:v>1</c:v>
                </c:pt>
                <c:pt idx="1">
                  <c:v>1.7141363081750041</c:v>
                </c:pt>
                <c:pt idx="2">
                  <c:v>2.7260472953343791</c:v>
                </c:pt>
                <c:pt idx="3">
                  <c:v>3.876532450177212</c:v>
                </c:pt>
                <c:pt idx="4">
                  <c:v>1.9519493347277903</c:v>
                </c:pt>
                <c:pt idx="5">
                  <c:v>2.6904886409854161</c:v>
                </c:pt>
                <c:pt idx="6">
                  <c:v>2.6665891968314832</c:v>
                </c:pt>
                <c:pt idx="7">
                  <c:v>3.6276606046520645</c:v>
                </c:pt>
                <c:pt idx="8">
                  <c:v>4.2593302732748439</c:v>
                </c:pt>
                <c:pt idx="9">
                  <c:v>4.0725207856487131</c:v>
                </c:pt>
                <c:pt idx="10">
                  <c:v>3.7204045165281894</c:v>
                </c:pt>
                <c:pt idx="11">
                  <c:v>4.5097715531965994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43-418D-9CF9-332BEDC60522}"/>
            </c:ext>
          </c:extLst>
        </c:ser>
        <c:ser>
          <c:idx val="3"/>
          <c:order val="3"/>
          <c:tx>
            <c:strRef>
              <c:f>'29'!$I$14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'29'!$J$14:$U$14</c:f>
              <c:numCache>
                <c:formatCode>0%</c:formatCode>
                <c:ptCount val="12"/>
                <c:pt idx="0">
                  <c:v>1</c:v>
                </c:pt>
                <c:pt idx="1">
                  <c:v>1.9787377022740715</c:v>
                </c:pt>
                <c:pt idx="2">
                  <c:v>1.7778345250255367</c:v>
                </c:pt>
                <c:pt idx="3">
                  <c:v>1.208994140099994</c:v>
                </c:pt>
                <c:pt idx="4">
                  <c:v>1.3967797430245688</c:v>
                </c:pt>
                <c:pt idx="5">
                  <c:v>1.9116176549647867</c:v>
                </c:pt>
                <c:pt idx="6">
                  <c:v>1.8071609053276712</c:v>
                </c:pt>
                <c:pt idx="7">
                  <c:v>1.9390892962743937</c:v>
                </c:pt>
                <c:pt idx="8">
                  <c:v>1.4798935541099942</c:v>
                </c:pt>
                <c:pt idx="9">
                  <c:v>1.3139208950002685</c:v>
                </c:pt>
                <c:pt idx="10">
                  <c:v>1.7279244535858287</c:v>
                </c:pt>
                <c:pt idx="11">
                  <c:v>2.4826280225901827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43-418D-9CF9-332BEDC6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57592862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lineChart>
        <c:grouping val="standard"/>
        <c:varyColors val="0"/>
        <c:ser>
          <c:idx val="0"/>
          <c:order val="0"/>
          <c:tx>
            <c:strRef>
              <c:f>'29'!$H$11</c:f>
              <c:strCache>
                <c:ptCount val="1"/>
                <c:pt idx="0">
                  <c:v>Guarantees and sureties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'29'!$J$11:$U$11</c:f>
              <c:numCache>
                <c:formatCode>0%</c:formatCode>
                <c:ptCount val="12"/>
                <c:pt idx="0">
                  <c:v>1</c:v>
                </c:pt>
                <c:pt idx="1">
                  <c:v>0.44318311792290993</c:v>
                </c:pt>
                <c:pt idx="2">
                  <c:v>0.83975752030195572</c:v>
                </c:pt>
                <c:pt idx="3">
                  <c:v>0.42634107285828665</c:v>
                </c:pt>
                <c:pt idx="4">
                  <c:v>0.15389454420679402</c:v>
                </c:pt>
                <c:pt idx="5">
                  <c:v>8.8156239277135992E-2</c:v>
                </c:pt>
                <c:pt idx="6">
                  <c:v>0.22214914788974041</c:v>
                </c:pt>
                <c:pt idx="7">
                  <c:v>0.2315852682145717</c:v>
                </c:pt>
                <c:pt idx="8">
                  <c:v>0.35519844446986165</c:v>
                </c:pt>
                <c:pt idx="9">
                  <c:v>0.19833202455107155</c:v>
                </c:pt>
                <c:pt idx="10">
                  <c:v>0.14514639396660187</c:v>
                </c:pt>
                <c:pt idx="11">
                  <c:v>0.15984198380704565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4-45DE-8CDE-25D4D0456EF6}"/>
            </c:ext>
          </c:extLst>
        </c:ser>
        <c:ser>
          <c:idx val="1"/>
          <c:order val="1"/>
          <c:tx>
            <c:strRef>
              <c:f>'29'!$H$12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'29'!$J$12:$U$12</c:f>
              <c:numCache>
                <c:formatCode>0%</c:formatCode>
                <c:ptCount val="12"/>
                <c:pt idx="0">
                  <c:v>1</c:v>
                </c:pt>
                <c:pt idx="1">
                  <c:v>1.4907643879550987</c:v>
                </c:pt>
                <c:pt idx="2">
                  <c:v>2.3460434360832294</c:v>
                </c:pt>
                <c:pt idx="3">
                  <c:v>4.6377422739601277</c:v>
                </c:pt>
                <c:pt idx="4">
                  <c:v>2.7884817168537546</c:v>
                </c:pt>
                <c:pt idx="5">
                  <c:v>3.347290689156817</c:v>
                </c:pt>
                <c:pt idx="6">
                  <c:v>3.9906159054463379</c:v>
                </c:pt>
                <c:pt idx="7">
                  <c:v>5.5486527687038452</c:v>
                </c:pt>
                <c:pt idx="8">
                  <c:v>4.3143869652154976</c:v>
                </c:pt>
                <c:pt idx="9">
                  <c:v>3.0402650631030861</c:v>
                </c:pt>
                <c:pt idx="10">
                  <c:v>4.6434561315931164</c:v>
                </c:pt>
                <c:pt idx="11">
                  <c:v>5.5580011162816012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4-45DE-8CDE-25D4D0456EF6}"/>
            </c:ext>
          </c:extLst>
        </c:ser>
        <c:ser>
          <c:idx val="2"/>
          <c:order val="2"/>
          <c:tx>
            <c:strRef>
              <c:f>'29'!$H$13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'29'!$J$13:$U$13</c:f>
              <c:numCache>
                <c:formatCode>0%</c:formatCode>
                <c:ptCount val="12"/>
                <c:pt idx="0">
                  <c:v>1</c:v>
                </c:pt>
                <c:pt idx="1">
                  <c:v>1.7141363081750041</c:v>
                </c:pt>
                <c:pt idx="2">
                  <c:v>2.7260472953343791</c:v>
                </c:pt>
                <c:pt idx="3">
                  <c:v>3.876532450177212</c:v>
                </c:pt>
                <c:pt idx="4">
                  <c:v>1.9519493347277903</c:v>
                </c:pt>
                <c:pt idx="5">
                  <c:v>2.6904886409854161</c:v>
                </c:pt>
                <c:pt idx="6">
                  <c:v>2.6665891968314832</c:v>
                </c:pt>
                <c:pt idx="7">
                  <c:v>3.6276606046520645</c:v>
                </c:pt>
                <c:pt idx="8">
                  <c:v>4.2593302732748439</c:v>
                </c:pt>
                <c:pt idx="9">
                  <c:v>4.0725207856487131</c:v>
                </c:pt>
                <c:pt idx="10">
                  <c:v>3.7204045165281894</c:v>
                </c:pt>
                <c:pt idx="11">
                  <c:v>4.5097715531965994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14-45DE-8CDE-25D4D0456EF6}"/>
            </c:ext>
          </c:extLst>
        </c:ser>
        <c:ser>
          <c:idx val="3"/>
          <c:order val="3"/>
          <c:tx>
            <c:strRef>
              <c:f>'29'!$H$14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'29'!$J$9:$U$9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'29'!$J$14:$U$14</c:f>
              <c:numCache>
                <c:formatCode>0%</c:formatCode>
                <c:ptCount val="12"/>
                <c:pt idx="0">
                  <c:v>1</c:v>
                </c:pt>
                <c:pt idx="1">
                  <c:v>1.9787377022740715</c:v>
                </c:pt>
                <c:pt idx="2">
                  <c:v>1.7778345250255367</c:v>
                </c:pt>
                <c:pt idx="3">
                  <c:v>1.208994140099994</c:v>
                </c:pt>
                <c:pt idx="4">
                  <c:v>1.3967797430245688</c:v>
                </c:pt>
                <c:pt idx="5">
                  <c:v>1.9116176549647867</c:v>
                </c:pt>
                <c:pt idx="6">
                  <c:v>1.8071609053276712</c:v>
                </c:pt>
                <c:pt idx="7">
                  <c:v>1.9390892962743937</c:v>
                </c:pt>
                <c:pt idx="8">
                  <c:v>1.4798935541099942</c:v>
                </c:pt>
                <c:pt idx="9">
                  <c:v>1.3139208950002685</c:v>
                </c:pt>
                <c:pt idx="10">
                  <c:v>1.7279244535858287</c:v>
                </c:pt>
                <c:pt idx="11">
                  <c:v>2.4826280225901827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14-45DE-8CDE-25D4D045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57592862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2033475670497"/>
          <c:y val="4.5522632139990284E-2"/>
          <c:w val="0.8650611965204591"/>
          <c:h val="0.713923842780886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'3'!$M$12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'3'!$I$13:$I$17</c:f>
              <c:strCache>
                <c:ptCount val="5"/>
                <c:pt idx="0">
                  <c:v>ТОП 3</c:v>
                </c:pt>
                <c:pt idx="1">
                  <c:v>ТОП 10</c:v>
                </c:pt>
                <c:pt idx="2">
                  <c:v>ТОП 50</c:v>
                </c:pt>
                <c:pt idx="3">
                  <c:v>ТОП 100</c:v>
                </c:pt>
                <c:pt idx="4">
                  <c:v>Всього по ринку</c:v>
                </c:pt>
              </c:strCache>
            </c:strRef>
          </c:cat>
          <c:val>
            <c:numRef>
              <c:f>'3'!$M$13:$M$16</c:f>
              <c:numCache>
                <c:formatCode>0%</c:formatCode>
                <c:ptCount val="4"/>
                <c:pt idx="0">
                  <c:v>0.44720362923271273</c:v>
                </c:pt>
                <c:pt idx="1">
                  <c:v>0.78123759436188345</c:v>
                </c:pt>
                <c:pt idx="2">
                  <c:v>0.98804859912679255</c:v>
                </c:pt>
                <c:pt idx="3">
                  <c:v>1.0000000000000007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B591-4C6F-A162-D16EEF1569EB}"/>
            </c:ext>
          </c:extLst>
        </c:ser>
        <c:ser>
          <c:idx val="2"/>
          <c:order val="1"/>
          <c:tx>
            <c:strRef>
              <c:f>'3'!$L$12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'3'!$I$13:$I$17</c:f>
              <c:strCache>
                <c:ptCount val="5"/>
                <c:pt idx="0">
                  <c:v>ТОП 3</c:v>
                </c:pt>
                <c:pt idx="1">
                  <c:v>ТОП 10</c:v>
                </c:pt>
                <c:pt idx="2">
                  <c:v>ТОП 50</c:v>
                </c:pt>
                <c:pt idx="3">
                  <c:v>ТОП 100</c:v>
                </c:pt>
                <c:pt idx="4">
                  <c:v>Всього по ринку</c:v>
                </c:pt>
              </c:strCache>
            </c:strRef>
          </c:cat>
          <c:val>
            <c:numRef>
              <c:f>'3'!$L$13:$L$16</c:f>
              <c:numCache>
                <c:formatCode>0%</c:formatCode>
                <c:ptCount val="4"/>
                <c:pt idx="0">
                  <c:v>0.18540000000000001</c:v>
                </c:pt>
                <c:pt idx="1">
                  <c:v>0.39910000000000001</c:v>
                </c:pt>
                <c:pt idx="2">
                  <c:v>0.77349999999999997</c:v>
                </c:pt>
                <c:pt idx="3">
                  <c:v>0.90759999999999996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B591-4C6F-A162-D16EEF1569EB}"/>
            </c:ext>
          </c:extLst>
        </c:ser>
        <c:ser>
          <c:idx val="0"/>
          <c:order val="2"/>
          <c:tx>
            <c:strRef>
              <c:f>'3'!$J$12</c:f>
              <c:strCache>
                <c:ptCount val="1"/>
                <c:pt idx="0">
                  <c:v>Страховики non-life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'3'!$I$13:$I$17</c:f>
              <c:strCache>
                <c:ptCount val="5"/>
                <c:pt idx="0">
                  <c:v>ТОП 3</c:v>
                </c:pt>
                <c:pt idx="1">
                  <c:v>ТОП 10</c:v>
                </c:pt>
                <c:pt idx="2">
                  <c:v>ТОП 50</c:v>
                </c:pt>
                <c:pt idx="3">
                  <c:v>ТОП 100</c:v>
                </c:pt>
                <c:pt idx="4">
                  <c:v>Всього по ринку</c:v>
                </c:pt>
              </c:strCache>
            </c:strRef>
          </c:cat>
          <c:val>
            <c:numRef>
              <c:f>'3'!$J$13:$J$16</c:f>
              <c:numCache>
                <c:formatCode>0%</c:formatCode>
                <c:ptCount val="4"/>
                <c:pt idx="0">
                  <c:v>0.12925938904586445</c:v>
                </c:pt>
                <c:pt idx="1">
                  <c:v>0.40973177594803351</c:v>
                </c:pt>
                <c:pt idx="2">
                  <c:v>0.90134723741956679</c:v>
                </c:pt>
                <c:pt idx="3">
                  <c:v>0.9886412596166112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B591-4C6F-A162-D16EEF1569EB}"/>
            </c:ext>
          </c:extLst>
        </c:ser>
        <c:ser>
          <c:idx val="1"/>
          <c:order val="3"/>
          <c:tx>
            <c:strRef>
              <c:f>'3'!$K$12</c:f>
              <c:strCache>
                <c:ptCount val="1"/>
                <c:pt idx="0">
                  <c:v>Страховики life*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'3'!$I$13:$I$17</c:f>
              <c:strCache>
                <c:ptCount val="5"/>
                <c:pt idx="0">
                  <c:v>ТОП 3</c:v>
                </c:pt>
                <c:pt idx="1">
                  <c:v>ТОП 10</c:v>
                </c:pt>
                <c:pt idx="2">
                  <c:v>ТОП 50</c:v>
                </c:pt>
                <c:pt idx="3">
                  <c:v>ТОП 100</c:v>
                </c:pt>
                <c:pt idx="4">
                  <c:v>Всього по ринку</c:v>
                </c:pt>
              </c:strCache>
            </c:strRef>
          </c:cat>
          <c:val>
            <c:numRef>
              <c:f>'3'!$K$13:$K$16</c:f>
              <c:numCache>
                <c:formatCode>0%</c:formatCode>
                <c:ptCount val="4"/>
                <c:pt idx="0">
                  <c:v>0.74947352892480745</c:v>
                </c:pt>
                <c:pt idx="1">
                  <c:v>0.98865254999724606</c:v>
                </c:pt>
                <c:pt idx="2">
                  <c:v>1</c:v>
                </c:pt>
                <c:pt idx="3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B591-4C6F-A162-D16EEF15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3247896"/>
        <c:axId val="723256096"/>
      </c:barChart>
      <c:catAx>
        <c:axId val="723247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56096"/>
        <c:crosses val="autoZero"/>
        <c:auto val="1"/>
        <c:lblAlgn val="ctr"/>
        <c:lblOffset val="100"/>
        <c:noMultiLvlLbl val="0"/>
      </c:catAx>
      <c:valAx>
        <c:axId val="7232560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47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4247389817712248"/>
          <c:w val="0.99795377108884753"/>
          <c:h val="0.1575261018228775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3195020746887967E-2"/>
          <c:y val="2.6373621809531574E-2"/>
          <c:w val="0.93360995850622408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'30'!$J$10:$R$10</c:f>
              <c:numCache>
                <c:formatCode>m/d/yyyy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'30'!$J$11:$R$11</c:f>
              <c:numCache>
                <c:formatCode>#\ ##0.0</c:formatCode>
                <c:ptCount val="9"/>
                <c:pt idx="0">
                  <c:v>36.750121</c:v>
                </c:pt>
                <c:pt idx="1">
                  <c:v>40.254416000000006</c:v>
                </c:pt>
                <c:pt idx="2">
                  <c:v>42.332735</c:v>
                </c:pt>
                <c:pt idx="3">
                  <c:v>46.291907000000002</c:v>
                </c:pt>
                <c:pt idx="4">
                  <c:v>50.908654000000006</c:v>
                </c:pt>
                <c:pt idx="5">
                  <c:v>53.834986000000001</c:v>
                </c:pt>
                <c:pt idx="6">
                  <c:v>57.213047046820002</c:v>
                </c:pt>
                <c:pt idx="7">
                  <c:v>61.718250962560006</c:v>
                </c:pt>
                <c:pt idx="8">
                  <c:v>60.263669334419994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8-46AC-8DA5-474A8FFAA177}"/>
            </c:ext>
          </c:extLst>
        </c:ser>
        <c:ser>
          <c:idx val="1"/>
          <c:order val="1"/>
          <c:tx>
            <c:strRef>
              <c:f>'30'!$I$12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'30'!$J$10:$R$10</c:f>
              <c:numCache>
                <c:formatCode>m/d/yyyy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'30'!$J$12:$R$12</c:f>
              <c:numCache>
                <c:formatCode>#\ ##0.0</c:formatCode>
                <c:ptCount val="9"/>
                <c:pt idx="0">
                  <c:v>10.713700000000001</c:v>
                </c:pt>
                <c:pt idx="1">
                  <c:v>11.738252000000001</c:v>
                </c:pt>
                <c:pt idx="2">
                  <c:v>10.851017000000001</c:v>
                </c:pt>
                <c:pt idx="3">
                  <c:v>11.640118000000001</c:v>
                </c:pt>
                <c:pt idx="4">
                  <c:v>13.868583000000001</c:v>
                </c:pt>
                <c:pt idx="5">
                  <c:v>14.954395999999999</c:v>
                </c:pt>
                <c:pt idx="6">
                  <c:v>13.35364290399</c:v>
                </c:pt>
                <c:pt idx="7">
                  <c:v>13.464711469440001</c:v>
                </c:pt>
                <c:pt idx="8">
                  <c:v>13.89042622517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8-46AC-8DA5-474A8FFAA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9670314152407349"/>
          <c:w val="0.929460580912863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3195020746887967E-2"/>
          <c:y val="2.6373621809531574E-2"/>
          <c:w val="0.93360995850622408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'30'!$J$10:$R$10</c:f>
              <c:numCache>
                <c:formatCode>m/d/yyyy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'30'!$J$11:$R$11</c:f>
              <c:numCache>
                <c:formatCode>#\ ##0.0</c:formatCode>
                <c:ptCount val="9"/>
                <c:pt idx="0">
                  <c:v>36.750121</c:v>
                </c:pt>
                <c:pt idx="1">
                  <c:v>40.254416000000006</c:v>
                </c:pt>
                <c:pt idx="2">
                  <c:v>42.332735</c:v>
                </c:pt>
                <c:pt idx="3">
                  <c:v>46.291907000000002</c:v>
                </c:pt>
                <c:pt idx="4">
                  <c:v>50.908654000000006</c:v>
                </c:pt>
                <c:pt idx="5">
                  <c:v>53.834986000000001</c:v>
                </c:pt>
                <c:pt idx="6">
                  <c:v>57.213047046820002</c:v>
                </c:pt>
                <c:pt idx="7">
                  <c:v>61.718250962560006</c:v>
                </c:pt>
                <c:pt idx="8">
                  <c:v>60.263669334419994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E5F-A5B1-906E4FB1E764}"/>
            </c:ext>
          </c:extLst>
        </c:ser>
        <c:ser>
          <c:idx val="1"/>
          <c:order val="1"/>
          <c:tx>
            <c:strRef>
              <c:f>'30'!$H$12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'30'!$J$10:$R$10</c:f>
              <c:numCache>
                <c:formatCode>m/d/yyyy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'30'!$J$12:$R$12</c:f>
              <c:numCache>
                <c:formatCode>#\ ##0.0</c:formatCode>
                <c:ptCount val="9"/>
                <c:pt idx="0">
                  <c:v>10.713700000000001</c:v>
                </c:pt>
                <c:pt idx="1">
                  <c:v>11.738252000000001</c:v>
                </c:pt>
                <c:pt idx="2">
                  <c:v>10.851017000000001</c:v>
                </c:pt>
                <c:pt idx="3">
                  <c:v>11.640118000000001</c:v>
                </c:pt>
                <c:pt idx="4">
                  <c:v>13.868583000000001</c:v>
                </c:pt>
                <c:pt idx="5">
                  <c:v>14.954395999999999</c:v>
                </c:pt>
                <c:pt idx="6">
                  <c:v>13.35364290399</c:v>
                </c:pt>
                <c:pt idx="7">
                  <c:v>13.464711469440001</c:v>
                </c:pt>
                <c:pt idx="8">
                  <c:v>13.89042622517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9-4E5F-A5B1-906E4FB1E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89670314152407349"/>
          <c:w val="0.929460580912863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'31'!$J$11:$U$11</c:f>
              <c:numCache>
                <c:formatCode>0.0</c:formatCode>
                <c:ptCount val="12"/>
                <c:pt idx="0">
                  <c:v>2.8945460541665775</c:v>
                </c:pt>
                <c:pt idx="1">
                  <c:v>1.5867790934027133</c:v>
                </c:pt>
                <c:pt idx="2">
                  <c:v>4.2680358661231983</c:v>
                </c:pt>
                <c:pt idx="3">
                  <c:v>11.420965165183832</c:v>
                </c:pt>
                <c:pt idx="4">
                  <c:v>6.5637469999999993</c:v>
                </c:pt>
                <c:pt idx="5">
                  <c:v>7.2760249999999997</c:v>
                </c:pt>
                <c:pt idx="6">
                  <c:v>8.8428199999999997</c:v>
                </c:pt>
                <c:pt idx="7">
                  <c:v>12.980595000000001</c:v>
                </c:pt>
                <c:pt idx="8">
                  <c:v>7.9520240000000006</c:v>
                </c:pt>
                <c:pt idx="9">
                  <c:v>7.1443074155699993</c:v>
                </c:pt>
                <c:pt idx="10">
                  <c:v>11.397657431420003</c:v>
                </c:pt>
                <c:pt idx="11">
                  <c:v>13.611497524400001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4-461C-AAB2-3A5E3E450E3E}"/>
            </c:ext>
          </c:extLst>
        </c:ser>
        <c:ser>
          <c:idx val="1"/>
          <c:order val="1"/>
          <c:tx>
            <c:strRef>
              <c:f>'31'!$I$12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'31'!$J$12:$U$12</c:f>
              <c:numCache>
                <c:formatCode>0.0</c:formatCode>
                <c:ptCount val="12"/>
                <c:pt idx="0">
                  <c:v>2.1565539458334229</c:v>
                </c:pt>
                <c:pt idx="1">
                  <c:v>5.9432209065972872</c:v>
                </c:pt>
                <c:pt idx="2">
                  <c:v>7.5820641338768029</c:v>
                </c:pt>
                <c:pt idx="3">
                  <c:v>12.004734834816169</c:v>
                </c:pt>
                <c:pt idx="4">
                  <c:v>7.5211350000000001</c:v>
                </c:pt>
                <c:pt idx="5">
                  <c:v>9.6575919999999993</c:v>
                </c:pt>
                <c:pt idx="6">
                  <c:v>11.375356</c:v>
                </c:pt>
                <c:pt idx="7">
                  <c:v>15.195383999999999</c:v>
                </c:pt>
                <c:pt idx="8">
                  <c:v>13.840333000000001</c:v>
                </c:pt>
                <c:pt idx="9">
                  <c:v>8.2123754446700001</c:v>
                </c:pt>
                <c:pt idx="10">
                  <c:v>12.056903834869999</c:v>
                </c:pt>
                <c:pt idx="11">
                  <c:v>14.462521914050001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4-461C-AAB2-3A5E3E450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'31'!$J$11:$U$11</c:f>
              <c:numCache>
                <c:formatCode>0.0</c:formatCode>
                <c:ptCount val="12"/>
                <c:pt idx="0">
                  <c:v>2.8945460541665775</c:v>
                </c:pt>
                <c:pt idx="1">
                  <c:v>1.5867790934027133</c:v>
                </c:pt>
                <c:pt idx="2">
                  <c:v>4.2680358661231983</c:v>
                </c:pt>
                <c:pt idx="3">
                  <c:v>11.420965165183832</c:v>
                </c:pt>
                <c:pt idx="4">
                  <c:v>6.5637469999999993</c:v>
                </c:pt>
                <c:pt idx="5">
                  <c:v>7.2760249999999997</c:v>
                </c:pt>
                <c:pt idx="6">
                  <c:v>8.8428199999999997</c:v>
                </c:pt>
                <c:pt idx="7">
                  <c:v>12.980595000000001</c:v>
                </c:pt>
                <c:pt idx="8">
                  <c:v>7.9520240000000006</c:v>
                </c:pt>
                <c:pt idx="9">
                  <c:v>7.1443074155699993</c:v>
                </c:pt>
                <c:pt idx="10">
                  <c:v>11.397657431420003</c:v>
                </c:pt>
                <c:pt idx="11">
                  <c:v>13.611497524400001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652-85FC-5AE27184D348}"/>
            </c:ext>
          </c:extLst>
        </c:ser>
        <c:ser>
          <c:idx val="1"/>
          <c:order val="1"/>
          <c:tx>
            <c:strRef>
              <c:f>'31'!$H$12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'31'!$J$12:$U$12</c:f>
              <c:numCache>
                <c:formatCode>0.0</c:formatCode>
                <c:ptCount val="12"/>
                <c:pt idx="0">
                  <c:v>2.1565539458334229</c:v>
                </c:pt>
                <c:pt idx="1">
                  <c:v>5.9432209065972872</c:v>
                </c:pt>
                <c:pt idx="2">
                  <c:v>7.5820641338768029</c:v>
                </c:pt>
                <c:pt idx="3">
                  <c:v>12.004734834816169</c:v>
                </c:pt>
                <c:pt idx="4">
                  <c:v>7.5211350000000001</c:v>
                </c:pt>
                <c:pt idx="5">
                  <c:v>9.6575919999999993</c:v>
                </c:pt>
                <c:pt idx="6">
                  <c:v>11.375356</c:v>
                </c:pt>
                <c:pt idx="7">
                  <c:v>15.195383999999999</c:v>
                </c:pt>
                <c:pt idx="8">
                  <c:v>13.840333000000001</c:v>
                </c:pt>
                <c:pt idx="9">
                  <c:v>8.2123754446700001</c:v>
                </c:pt>
                <c:pt idx="10">
                  <c:v>12.056903834869999</c:v>
                </c:pt>
                <c:pt idx="11">
                  <c:v>14.462521914050001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652-85FC-5AE27184D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'32'!$I$11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'32'!$J$11:$U$11</c:f>
              <c:numCache>
                <c:formatCode>0%</c:formatCode>
                <c:ptCount val="12"/>
                <c:pt idx="0">
                  <c:v>0.46823267459726614</c:v>
                </c:pt>
                <c:pt idx="1">
                  <c:v>0.3702066448126769</c:v>
                </c:pt>
                <c:pt idx="2">
                  <c:v>0.34512070147357249</c:v>
                </c:pt>
                <c:pt idx="3">
                  <c:v>0.28770112322160835</c:v>
                </c:pt>
                <c:pt idx="4">
                  <c:v>0.42819937045399498</c:v>
                </c:pt>
                <c:pt idx="5">
                  <c:v>0.4117504006229406</c:v>
                </c:pt>
                <c:pt idx="6">
                  <c:v>0.39802153150225217</c:v>
                </c:pt>
                <c:pt idx="7">
                  <c:v>0.37260109087815169</c:v>
                </c:pt>
                <c:pt idx="8">
                  <c:v>0.47797009749794395</c:v>
                </c:pt>
                <c:pt idx="9">
                  <c:v>0.40607368210523448</c:v>
                </c:pt>
                <c:pt idx="10">
                  <c:v>0.37855018522691042</c:v>
                </c:pt>
                <c:pt idx="11">
                  <c:v>0.35868867740642874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111-9F82-9B53278E0C06}"/>
            </c:ext>
          </c:extLst>
        </c:ser>
        <c:ser>
          <c:idx val="1"/>
          <c:order val="1"/>
          <c:tx>
            <c:strRef>
              <c:f>'32'!$I$12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'32'!$J$12:$U$12</c:f>
              <c:numCache>
                <c:formatCode>0%</c:formatCode>
                <c:ptCount val="12"/>
                <c:pt idx="0">
                  <c:v>8.3647777649159955E-3</c:v>
                </c:pt>
                <c:pt idx="1">
                  <c:v>2.4729282593443612E-2</c:v>
                </c:pt>
                <c:pt idx="2">
                  <c:v>2.044814108337804E-2</c:v>
                </c:pt>
                <c:pt idx="3">
                  <c:v>3.4057460416496252E-2</c:v>
                </c:pt>
                <c:pt idx="4">
                  <c:v>6.5282299619071546E-2</c:v>
                </c:pt>
                <c:pt idx="5">
                  <c:v>3.419961159968786E-2</c:v>
                </c:pt>
                <c:pt idx="6">
                  <c:v>2.9981472156218363E-2</c:v>
                </c:pt>
                <c:pt idx="7">
                  <c:v>8.8193127669375343E-2</c:v>
                </c:pt>
                <c:pt idx="8">
                  <c:v>4.8441983581674994E-2</c:v>
                </c:pt>
                <c:pt idx="9">
                  <c:v>2.7501299160344824E-2</c:v>
                </c:pt>
                <c:pt idx="10">
                  <c:v>7.2531711888597292E-2</c:v>
                </c:pt>
                <c:pt idx="11">
                  <c:v>9.4735534355918347E-2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2-4111-9F82-9B53278E0C06}"/>
            </c:ext>
          </c:extLst>
        </c:ser>
        <c:ser>
          <c:idx val="2"/>
          <c:order val="2"/>
          <c:tx>
            <c:strRef>
              <c:f>'32'!$I$13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'32'!$J$13:$U$13</c:f>
              <c:numCache>
                <c:formatCode>0%</c:formatCode>
                <c:ptCount val="12"/>
                <c:pt idx="0">
                  <c:v>0.33277523202759074</c:v>
                </c:pt>
                <c:pt idx="1">
                  <c:v>0.41308347215284197</c:v>
                </c:pt>
                <c:pt idx="2">
                  <c:v>0.43467958208572066</c:v>
                </c:pt>
                <c:pt idx="3">
                  <c:v>0.4097945666229923</c:v>
                </c:pt>
                <c:pt idx="4">
                  <c:v>0.29452298134242222</c:v>
                </c:pt>
                <c:pt idx="5">
                  <c:v>0.38364234749438292</c:v>
                </c:pt>
                <c:pt idx="6">
                  <c:v>0.40480091539102914</c:v>
                </c:pt>
                <c:pt idx="7">
                  <c:v>0.40368135382771725</c:v>
                </c:pt>
                <c:pt idx="8">
                  <c:v>0.37487083200775401</c:v>
                </c:pt>
                <c:pt idx="9">
                  <c:v>0.46480047502383914</c:v>
                </c:pt>
                <c:pt idx="10">
                  <c:v>0.47789323403460043</c:v>
                </c:pt>
                <c:pt idx="11">
                  <c:v>0.47690919343821647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2-4111-9F82-9B53278E0C06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'32'!$J$14:$U$14</c:f>
              <c:numCache>
                <c:formatCode>0%</c:formatCode>
                <c:ptCount val="12"/>
                <c:pt idx="0">
                  <c:v>9.6594843363453073E-2</c:v>
                </c:pt>
                <c:pt idx="1">
                  <c:v>6.430011362276046E-2</c:v>
                </c:pt>
                <c:pt idx="2">
                  <c:v>0.11129019270926005</c:v>
                </c:pt>
                <c:pt idx="3">
                  <c:v>8.7573547042483005E-2</c:v>
                </c:pt>
                <c:pt idx="4">
                  <c:v>5.1883074920711404E-2</c:v>
                </c:pt>
                <c:pt idx="5">
                  <c:v>4.5597796437169512E-2</c:v>
                </c:pt>
                <c:pt idx="6">
                  <c:v>5.1178801249366197E-2</c:v>
                </c:pt>
                <c:pt idx="7">
                  <c:v>4.524856121919945E-2</c:v>
                </c:pt>
                <c:pt idx="8">
                  <c:v>2.254689568457419E-2</c:v>
                </c:pt>
                <c:pt idx="9">
                  <c:v>1.8764071794180211E-2</c:v>
                </c:pt>
                <c:pt idx="10">
                  <c:v>1.9708981831793621E-2</c:v>
                </c:pt>
                <c:pt idx="11">
                  <c:v>1.6179759233830561E-2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2-4111-9F82-9B53278E0C06}"/>
            </c:ext>
          </c:extLst>
        </c:ser>
        <c:ser>
          <c:idx val="4"/>
          <c:order val="4"/>
          <c:tx>
            <c:strRef>
              <c:f>'32'!$I$15</c:f>
              <c:strCache>
                <c:ptCount val="1"/>
                <c:pt idx="0">
                  <c:v>Більше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'32'!$J$15:$U$15</c:f>
              <c:numCache>
                <c:formatCode>0%</c:formatCode>
                <c:ptCount val="12"/>
                <c:pt idx="0">
                  <c:v>1.9167461740666438E-2</c:v>
                </c:pt>
                <c:pt idx="1">
                  <c:v>4.9411981600039082E-2</c:v>
                </c:pt>
                <c:pt idx="2">
                  <c:v>3.513451126086696E-2</c:v>
                </c:pt>
                <c:pt idx="3">
                  <c:v>5.0710371467770889E-2</c:v>
                </c:pt>
                <c:pt idx="4">
                  <c:v>3.7561506775362748E-2</c:v>
                </c:pt>
                <c:pt idx="5">
                  <c:v>3.3052824220660047E-2</c:v>
                </c:pt>
                <c:pt idx="6">
                  <c:v>3.12998128435623E-2</c:v>
                </c:pt>
                <c:pt idx="7">
                  <c:v>4.66807168566125E-2</c:v>
                </c:pt>
                <c:pt idx="8">
                  <c:v>1.7542618267496264E-2</c:v>
                </c:pt>
                <c:pt idx="9">
                  <c:v>4.8755493900868301E-2</c:v>
                </c:pt>
                <c:pt idx="10">
                  <c:v>1.7541594279204323E-2</c:v>
                </c:pt>
                <c:pt idx="11">
                  <c:v>1.332094411061815E-2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32-4111-9F82-9B53278E0C06}"/>
            </c:ext>
          </c:extLst>
        </c:ser>
        <c:ser>
          <c:idx val="5"/>
          <c:order val="5"/>
          <c:tx>
            <c:strRef>
              <c:f>'32'!$I$16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'32'!$J$10:$U$10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'32'!$J$16:$U$16</c:f>
              <c:numCache>
                <c:formatCode>0%</c:formatCode>
                <c:ptCount val="12"/>
                <c:pt idx="0">
                  <c:v>7.4865010506107693E-2</c:v>
                </c:pt>
                <c:pt idx="1">
                  <c:v>7.8268505218238096E-2</c:v>
                </c:pt>
                <c:pt idx="2">
                  <c:v>5.3326871387201706E-2</c:v>
                </c:pt>
                <c:pt idx="3">
                  <c:v>0.13016293122864925</c:v>
                </c:pt>
                <c:pt idx="4">
                  <c:v>0.12255076688843708</c:v>
                </c:pt>
                <c:pt idx="5">
                  <c:v>9.1757019625158989E-2</c:v>
                </c:pt>
                <c:pt idx="6">
                  <c:v>8.4717466857571824E-2</c:v>
                </c:pt>
                <c:pt idx="7">
                  <c:v>4.3595149548943779E-2</c:v>
                </c:pt>
                <c:pt idx="8">
                  <c:v>5.8627572960556783E-2</c:v>
                </c:pt>
                <c:pt idx="9">
                  <c:v>3.4104978015533159E-2</c:v>
                </c:pt>
                <c:pt idx="10">
                  <c:v>3.3774292738893881E-2</c:v>
                </c:pt>
                <c:pt idx="11">
                  <c:v>4.0165891454987793E-2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32-4111-9F82-9B53278E0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8830433376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'32'!$H$11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'32'!$J$11:$U$11</c:f>
              <c:numCache>
                <c:formatCode>0%</c:formatCode>
                <c:ptCount val="12"/>
                <c:pt idx="0">
                  <c:v>0.46823267459726614</c:v>
                </c:pt>
                <c:pt idx="1">
                  <c:v>0.3702066448126769</c:v>
                </c:pt>
                <c:pt idx="2">
                  <c:v>0.34512070147357249</c:v>
                </c:pt>
                <c:pt idx="3">
                  <c:v>0.28770112322160835</c:v>
                </c:pt>
                <c:pt idx="4">
                  <c:v>0.42819937045399498</c:v>
                </c:pt>
                <c:pt idx="5">
                  <c:v>0.4117504006229406</c:v>
                </c:pt>
                <c:pt idx="6">
                  <c:v>0.39802153150225217</c:v>
                </c:pt>
                <c:pt idx="7">
                  <c:v>0.37260109087815169</c:v>
                </c:pt>
                <c:pt idx="8">
                  <c:v>0.47797009749794395</c:v>
                </c:pt>
                <c:pt idx="9">
                  <c:v>0.40607368210523448</c:v>
                </c:pt>
                <c:pt idx="10">
                  <c:v>0.37855018522691042</c:v>
                </c:pt>
                <c:pt idx="11">
                  <c:v>0.35868867740642874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4-415E-9EB8-B1AE4FE55E30}"/>
            </c:ext>
          </c:extLst>
        </c:ser>
        <c:ser>
          <c:idx val="1"/>
          <c:order val="1"/>
          <c:tx>
            <c:strRef>
              <c:f>'32'!$H$12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'32'!$J$12:$U$12</c:f>
              <c:numCache>
                <c:formatCode>0%</c:formatCode>
                <c:ptCount val="12"/>
                <c:pt idx="0">
                  <c:v>8.3647777649159955E-3</c:v>
                </c:pt>
                <c:pt idx="1">
                  <c:v>2.4729282593443612E-2</c:v>
                </c:pt>
                <c:pt idx="2">
                  <c:v>2.044814108337804E-2</c:v>
                </c:pt>
                <c:pt idx="3">
                  <c:v>3.4057460416496252E-2</c:v>
                </c:pt>
                <c:pt idx="4">
                  <c:v>6.5282299619071546E-2</c:v>
                </c:pt>
                <c:pt idx="5">
                  <c:v>3.419961159968786E-2</c:v>
                </c:pt>
                <c:pt idx="6">
                  <c:v>2.9981472156218363E-2</c:v>
                </c:pt>
                <c:pt idx="7">
                  <c:v>8.8193127669375343E-2</c:v>
                </c:pt>
                <c:pt idx="8">
                  <c:v>4.8441983581674994E-2</c:v>
                </c:pt>
                <c:pt idx="9">
                  <c:v>2.7501299160344824E-2</c:v>
                </c:pt>
                <c:pt idx="10">
                  <c:v>7.2531711888597292E-2</c:v>
                </c:pt>
                <c:pt idx="11">
                  <c:v>9.4735534355918347E-2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4-415E-9EB8-B1AE4FE55E30}"/>
            </c:ext>
          </c:extLst>
        </c:ser>
        <c:ser>
          <c:idx val="2"/>
          <c:order val="2"/>
          <c:tx>
            <c:strRef>
              <c:f>'32'!$H$13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'32'!$J$13:$U$13</c:f>
              <c:numCache>
                <c:formatCode>0%</c:formatCode>
                <c:ptCount val="12"/>
                <c:pt idx="0">
                  <c:v>0.33277523202759074</c:v>
                </c:pt>
                <c:pt idx="1">
                  <c:v>0.41308347215284197</c:v>
                </c:pt>
                <c:pt idx="2">
                  <c:v>0.43467958208572066</c:v>
                </c:pt>
                <c:pt idx="3">
                  <c:v>0.4097945666229923</c:v>
                </c:pt>
                <c:pt idx="4">
                  <c:v>0.29452298134242222</c:v>
                </c:pt>
                <c:pt idx="5">
                  <c:v>0.38364234749438292</c:v>
                </c:pt>
                <c:pt idx="6">
                  <c:v>0.40480091539102914</c:v>
                </c:pt>
                <c:pt idx="7">
                  <c:v>0.40368135382771725</c:v>
                </c:pt>
                <c:pt idx="8">
                  <c:v>0.37487083200775401</c:v>
                </c:pt>
                <c:pt idx="9">
                  <c:v>0.46480047502383914</c:v>
                </c:pt>
                <c:pt idx="10">
                  <c:v>0.47789323403460043</c:v>
                </c:pt>
                <c:pt idx="11">
                  <c:v>0.47690919343821647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B4-415E-9EB8-B1AE4FE55E30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'32'!$J$14:$U$14</c:f>
              <c:numCache>
                <c:formatCode>0%</c:formatCode>
                <c:ptCount val="12"/>
                <c:pt idx="0">
                  <c:v>9.6594843363453073E-2</c:v>
                </c:pt>
                <c:pt idx="1">
                  <c:v>6.430011362276046E-2</c:v>
                </c:pt>
                <c:pt idx="2">
                  <c:v>0.11129019270926005</c:v>
                </c:pt>
                <c:pt idx="3">
                  <c:v>8.7573547042483005E-2</c:v>
                </c:pt>
                <c:pt idx="4">
                  <c:v>5.1883074920711404E-2</c:v>
                </c:pt>
                <c:pt idx="5">
                  <c:v>4.5597796437169512E-2</c:v>
                </c:pt>
                <c:pt idx="6">
                  <c:v>5.1178801249366197E-2</c:v>
                </c:pt>
                <c:pt idx="7">
                  <c:v>4.524856121919945E-2</c:v>
                </c:pt>
                <c:pt idx="8">
                  <c:v>2.254689568457419E-2</c:v>
                </c:pt>
                <c:pt idx="9">
                  <c:v>1.8764071794180211E-2</c:v>
                </c:pt>
                <c:pt idx="10">
                  <c:v>1.9708981831793621E-2</c:v>
                </c:pt>
                <c:pt idx="11">
                  <c:v>1.6179759233830561E-2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B4-415E-9EB8-B1AE4FE55E30}"/>
            </c:ext>
          </c:extLst>
        </c:ser>
        <c:ser>
          <c:idx val="4"/>
          <c:order val="4"/>
          <c:tx>
            <c:strRef>
              <c:f>'32'!$H$15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'32'!$J$15:$U$15</c:f>
              <c:numCache>
                <c:formatCode>0%</c:formatCode>
                <c:ptCount val="12"/>
                <c:pt idx="0">
                  <c:v>1.9167461740666438E-2</c:v>
                </c:pt>
                <c:pt idx="1">
                  <c:v>4.9411981600039082E-2</c:v>
                </c:pt>
                <c:pt idx="2">
                  <c:v>3.513451126086696E-2</c:v>
                </c:pt>
                <c:pt idx="3">
                  <c:v>5.0710371467770889E-2</c:v>
                </c:pt>
                <c:pt idx="4">
                  <c:v>3.7561506775362748E-2</c:v>
                </c:pt>
                <c:pt idx="5">
                  <c:v>3.3052824220660047E-2</c:v>
                </c:pt>
                <c:pt idx="6">
                  <c:v>3.12998128435623E-2</c:v>
                </c:pt>
                <c:pt idx="7">
                  <c:v>4.66807168566125E-2</c:v>
                </c:pt>
                <c:pt idx="8">
                  <c:v>1.7542618267496264E-2</c:v>
                </c:pt>
                <c:pt idx="9">
                  <c:v>4.8755493900868301E-2</c:v>
                </c:pt>
                <c:pt idx="10">
                  <c:v>1.7541594279204323E-2</c:v>
                </c:pt>
                <c:pt idx="11">
                  <c:v>1.332094411061815E-2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B4-415E-9EB8-B1AE4FE55E30}"/>
            </c:ext>
          </c:extLst>
        </c:ser>
        <c:ser>
          <c:idx val="5"/>
          <c:order val="5"/>
          <c:tx>
            <c:strRef>
              <c:f>'32'!$H$16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'32'!$J$9:$U$9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'32'!$J$16:$U$16</c:f>
              <c:numCache>
                <c:formatCode>0%</c:formatCode>
                <c:ptCount val="12"/>
                <c:pt idx="0">
                  <c:v>7.4865010506107693E-2</c:v>
                </c:pt>
                <c:pt idx="1">
                  <c:v>7.8268505218238096E-2</c:v>
                </c:pt>
                <c:pt idx="2">
                  <c:v>5.3326871387201706E-2</c:v>
                </c:pt>
                <c:pt idx="3">
                  <c:v>0.13016293122864925</c:v>
                </c:pt>
                <c:pt idx="4">
                  <c:v>0.12255076688843708</c:v>
                </c:pt>
                <c:pt idx="5">
                  <c:v>9.1757019625158989E-2</c:v>
                </c:pt>
                <c:pt idx="6">
                  <c:v>8.4717466857571824E-2</c:v>
                </c:pt>
                <c:pt idx="7">
                  <c:v>4.3595149548943779E-2</c:v>
                </c:pt>
                <c:pt idx="8">
                  <c:v>5.8627572960556783E-2</c:v>
                </c:pt>
                <c:pt idx="9">
                  <c:v>3.4104978015533159E-2</c:v>
                </c:pt>
                <c:pt idx="10">
                  <c:v>3.3774292738893881E-2</c:v>
                </c:pt>
                <c:pt idx="11">
                  <c:v>4.0165891454987793E-2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B4-415E-9EB8-B1AE4FE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8830433376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'33'!$J$12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'33'!$K$12:$P$12</c:f>
              <c:numCache>
                <c:formatCode>0%</c:formatCode>
                <c:ptCount val="6"/>
                <c:pt idx="0">
                  <c:v>0.73381047116969245</c:v>
                </c:pt>
                <c:pt idx="1">
                  <c:v>0.72730874722984373</c:v>
                </c:pt>
                <c:pt idx="2">
                  <c:v>0.68795463936509149</c:v>
                </c:pt>
                <c:pt idx="3">
                  <c:v>2.4624492927449232E-3</c:v>
                </c:pt>
                <c:pt idx="4">
                  <c:v>9.619247535705297E-3</c:v>
                </c:pt>
                <c:pt idx="5">
                  <c:v>8.8361955732201274E-3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2-487D-B6BD-47C57DDD6268}"/>
            </c:ext>
          </c:extLst>
        </c:ser>
        <c:ser>
          <c:idx val="1"/>
          <c:order val="1"/>
          <c:tx>
            <c:strRef>
              <c:f>'33'!$J$13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'33'!$K$13:$P$13</c:f>
              <c:numCache>
                <c:formatCode>0%</c:formatCode>
                <c:ptCount val="6"/>
                <c:pt idx="0">
                  <c:v>4.5355872378890973E-2</c:v>
                </c:pt>
                <c:pt idx="1">
                  <c:v>5.9739273872027696E-2</c:v>
                </c:pt>
                <c:pt idx="2">
                  <c:v>0.11766771703258534</c:v>
                </c:pt>
                <c:pt idx="3">
                  <c:v>2.8285907154189029E-2</c:v>
                </c:pt>
                <c:pt idx="4">
                  <c:v>8.6064071139378778E-2</c:v>
                </c:pt>
                <c:pt idx="5">
                  <c:v>7.0369575070118651E-2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2-487D-B6BD-47C57DDD6268}"/>
            </c:ext>
          </c:extLst>
        </c:ser>
        <c:ser>
          <c:idx val="2"/>
          <c:order val="2"/>
          <c:tx>
            <c:strRef>
              <c:f>'33'!$J$14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'33'!$K$14:$P$14</c:f>
              <c:numCache>
                <c:formatCode>0%</c:formatCode>
                <c:ptCount val="6"/>
                <c:pt idx="0">
                  <c:v>0.12923771997444095</c:v>
                </c:pt>
                <c:pt idx="1">
                  <c:v>0.12118305247109519</c:v>
                </c:pt>
                <c:pt idx="2">
                  <c:v>0.11055643412209332</c:v>
                </c:pt>
                <c:pt idx="3">
                  <c:v>0.85537379886555498</c:v>
                </c:pt>
                <c:pt idx="4">
                  <c:v>0.8552357170762559</c:v>
                </c:pt>
                <c:pt idx="5">
                  <c:v>0.86616723065155177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2-487D-B6BD-47C57DDD6268}"/>
            </c:ext>
          </c:extLst>
        </c:ser>
        <c:ser>
          <c:idx val="3"/>
          <c:order val="3"/>
          <c:tx>
            <c:strRef>
              <c:f>'33'!$J$15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'33'!$K$15:$P$15</c:f>
              <c:numCache>
                <c:formatCode>0%</c:formatCode>
                <c:ptCount val="6"/>
                <c:pt idx="0">
                  <c:v>2.7802674214960056E-2</c:v>
                </c:pt>
                <c:pt idx="1">
                  <c:v>2.4792808553840726E-2</c:v>
                </c:pt>
                <c:pt idx="2">
                  <c:v>2.2258411520003941E-2</c:v>
                </c:pt>
                <c:pt idx="3">
                  <c:v>8.6821323311315687E-3</c:v>
                </c:pt>
                <c:pt idx="4">
                  <c:v>1.4331103941562303E-2</c:v>
                </c:pt>
                <c:pt idx="5">
                  <c:v>9.7210546174516261E-3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2-487D-B6BD-47C57DDD6268}"/>
            </c:ext>
          </c:extLst>
        </c:ser>
        <c:ser>
          <c:idx val="4"/>
          <c:order val="4"/>
          <c:tx>
            <c:strRef>
              <c:f>'33'!$J$16</c:f>
              <c:strCache>
                <c:ptCount val="1"/>
                <c:pt idx="0">
                  <c:v>Більше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'33'!$K$16:$P$16</c:f>
              <c:numCache>
                <c:formatCode>0%</c:formatCode>
                <c:ptCount val="6"/>
                <c:pt idx="0">
                  <c:v>2.0658816548827903E-2</c:v>
                </c:pt>
                <c:pt idx="1">
                  <c:v>1.8598001427322302E-2</c:v>
                </c:pt>
                <c:pt idx="2">
                  <c:v>1.9925653413188228E-2</c:v>
                </c:pt>
                <c:pt idx="3">
                  <c:v>8.1028685058138192E-2</c:v>
                </c:pt>
                <c:pt idx="4">
                  <c:v>1.6424083995010701E-2</c:v>
                </c:pt>
                <c:pt idx="5">
                  <c:v>6.3032920959798632E-3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2-487D-B6BD-47C57DDD6268}"/>
            </c:ext>
          </c:extLst>
        </c:ser>
        <c:ser>
          <c:idx val="5"/>
          <c:order val="5"/>
          <c:tx>
            <c:strRef>
              <c:f>'33'!$J$17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'33'!$K$10:$P$11</c:f>
              <c:multiLvlStrCache>
                <c:ptCount val="6"/>
                <c:lvl>
                  <c:pt idx="0">
                    <c:v>ІІ.20</c:v>
                  </c:pt>
                  <c:pt idx="1">
                    <c:v>ІІІ.20</c:v>
                  </c:pt>
                  <c:pt idx="2">
                    <c:v>IV.20</c:v>
                  </c:pt>
                  <c:pt idx="3">
                    <c:v>ІІ.20</c:v>
                  </c:pt>
                  <c:pt idx="4">
                    <c:v>ІІІ.20</c:v>
                  </c:pt>
                  <c:pt idx="5">
                    <c:v>IV.20</c:v>
                  </c:pt>
                </c:lvl>
                <c:lvl>
                  <c:pt idx="0">
                    <c:v>Фізичні особи*</c:v>
                  </c:pt>
                  <c:pt idx="3">
                    <c:v>Юридичні особи</c:v>
                  </c:pt>
                </c:lvl>
              </c:multiLvlStrCache>
            </c:multiLvlStrRef>
          </c:cat>
          <c:val>
            <c:numRef>
              <c:f>'33'!$K$17:$P$17</c:f>
              <c:numCache>
                <c:formatCode>0%</c:formatCode>
                <c:ptCount val="6"/>
                <c:pt idx="0">
                  <c:v>4.3134445713187725E-2</c:v>
                </c:pt>
                <c:pt idx="1">
                  <c:v>4.8378116445870215E-2</c:v>
                </c:pt>
                <c:pt idx="2">
                  <c:v>4.1637144547037687E-2</c:v>
                </c:pt>
                <c:pt idx="3">
                  <c:v>2.416702729824154E-2</c:v>
                </c:pt>
                <c:pt idx="4">
                  <c:v>1.8325776312087091E-2</c:v>
                </c:pt>
                <c:pt idx="5">
                  <c:v>3.8602651991678019E-2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32-487D-B6BD-47C57DDD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noMultiLvlLbl val="0"/>
      </c:catAx>
      <c:valAx>
        <c:axId val="264266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'33'!$I$12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'33'!$K$12:$P$12</c:f>
              <c:numCache>
                <c:formatCode>0%</c:formatCode>
                <c:ptCount val="6"/>
                <c:pt idx="0">
                  <c:v>0.73381047116969245</c:v>
                </c:pt>
                <c:pt idx="1">
                  <c:v>0.72730874722984373</c:v>
                </c:pt>
                <c:pt idx="2">
                  <c:v>0.68795463936509149</c:v>
                </c:pt>
                <c:pt idx="3">
                  <c:v>2.4624492927449232E-3</c:v>
                </c:pt>
                <c:pt idx="4">
                  <c:v>9.619247535705297E-3</c:v>
                </c:pt>
                <c:pt idx="5">
                  <c:v>8.8361955732201274E-3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3-4AD9-8A05-BE6B21B633C0}"/>
            </c:ext>
          </c:extLst>
        </c:ser>
        <c:ser>
          <c:idx val="1"/>
          <c:order val="1"/>
          <c:tx>
            <c:strRef>
              <c:f>'33'!$I$13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'33'!$K$13:$P$13</c:f>
              <c:numCache>
                <c:formatCode>0%</c:formatCode>
                <c:ptCount val="6"/>
                <c:pt idx="0">
                  <c:v>4.5355872378890973E-2</c:v>
                </c:pt>
                <c:pt idx="1">
                  <c:v>5.9739273872027696E-2</c:v>
                </c:pt>
                <c:pt idx="2">
                  <c:v>0.11766771703258534</c:v>
                </c:pt>
                <c:pt idx="3">
                  <c:v>2.8285907154189029E-2</c:v>
                </c:pt>
                <c:pt idx="4">
                  <c:v>8.6064071139378778E-2</c:v>
                </c:pt>
                <c:pt idx="5">
                  <c:v>7.0369575070118651E-2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3-4AD9-8A05-BE6B21B633C0}"/>
            </c:ext>
          </c:extLst>
        </c:ser>
        <c:ser>
          <c:idx val="2"/>
          <c:order val="2"/>
          <c:tx>
            <c:strRef>
              <c:f>'33'!$I$14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'33'!$K$14:$P$14</c:f>
              <c:numCache>
                <c:formatCode>0%</c:formatCode>
                <c:ptCount val="6"/>
                <c:pt idx="0">
                  <c:v>0.12923771997444095</c:v>
                </c:pt>
                <c:pt idx="1">
                  <c:v>0.12118305247109519</c:v>
                </c:pt>
                <c:pt idx="2">
                  <c:v>0.11055643412209332</c:v>
                </c:pt>
                <c:pt idx="3">
                  <c:v>0.85537379886555498</c:v>
                </c:pt>
                <c:pt idx="4">
                  <c:v>0.8552357170762559</c:v>
                </c:pt>
                <c:pt idx="5">
                  <c:v>0.86616723065155177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3-4AD9-8A05-BE6B21B633C0}"/>
            </c:ext>
          </c:extLst>
        </c:ser>
        <c:ser>
          <c:idx val="3"/>
          <c:order val="3"/>
          <c:tx>
            <c:strRef>
              <c:f>'33'!$I$15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'33'!$K$15:$P$15</c:f>
              <c:numCache>
                <c:formatCode>0%</c:formatCode>
                <c:ptCount val="6"/>
                <c:pt idx="0">
                  <c:v>2.7802674214960056E-2</c:v>
                </c:pt>
                <c:pt idx="1">
                  <c:v>2.4792808553840726E-2</c:v>
                </c:pt>
                <c:pt idx="2">
                  <c:v>2.2258411520003941E-2</c:v>
                </c:pt>
                <c:pt idx="3">
                  <c:v>8.6821323311315687E-3</c:v>
                </c:pt>
                <c:pt idx="4">
                  <c:v>1.4331103941562303E-2</c:v>
                </c:pt>
                <c:pt idx="5">
                  <c:v>9.7210546174516261E-3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3-4AD9-8A05-BE6B21B633C0}"/>
            </c:ext>
          </c:extLst>
        </c:ser>
        <c:ser>
          <c:idx val="4"/>
          <c:order val="4"/>
          <c:tx>
            <c:strRef>
              <c:f>'33'!$I$16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'33'!$K$16:$P$16</c:f>
              <c:numCache>
                <c:formatCode>0%</c:formatCode>
                <c:ptCount val="6"/>
                <c:pt idx="0">
                  <c:v>2.0658816548827903E-2</c:v>
                </c:pt>
                <c:pt idx="1">
                  <c:v>1.8598001427322302E-2</c:v>
                </c:pt>
                <c:pt idx="2">
                  <c:v>1.9925653413188228E-2</c:v>
                </c:pt>
                <c:pt idx="3">
                  <c:v>8.1028685058138192E-2</c:v>
                </c:pt>
                <c:pt idx="4">
                  <c:v>1.6424083995010701E-2</c:v>
                </c:pt>
                <c:pt idx="5">
                  <c:v>6.3032920959798632E-3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3-4AD9-8A05-BE6B21B633C0}"/>
            </c:ext>
          </c:extLst>
        </c:ser>
        <c:ser>
          <c:idx val="5"/>
          <c:order val="5"/>
          <c:tx>
            <c:strRef>
              <c:f>'33'!$I$17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'33'!$K$8:$P$9</c:f>
              <c:multiLvlStrCache>
                <c:ptCount val="6"/>
                <c:lvl>
                  <c:pt idx="0">
                    <c:v>Q2.20</c:v>
                  </c:pt>
                  <c:pt idx="1">
                    <c:v>Q3.20</c:v>
                  </c:pt>
                  <c:pt idx="2">
                    <c:v>Q4.20</c:v>
                  </c:pt>
                  <c:pt idx="3">
                    <c:v>Q2.20</c:v>
                  </c:pt>
                  <c:pt idx="4">
                    <c:v>Q3.20</c:v>
                  </c:pt>
                  <c:pt idx="5">
                    <c:v>Q4.20</c:v>
                  </c:pt>
                </c:lvl>
                <c:lvl>
                  <c:pt idx="0">
                    <c:v>Individuals*</c:v>
                  </c:pt>
                  <c:pt idx="3">
                    <c:v>Legal entity</c:v>
                  </c:pt>
                </c:lvl>
              </c:multiLvlStrCache>
            </c:multiLvlStrRef>
          </c:cat>
          <c:val>
            <c:numRef>
              <c:f>'33'!$K$17:$P$17</c:f>
              <c:numCache>
                <c:formatCode>0%</c:formatCode>
                <c:ptCount val="6"/>
                <c:pt idx="0">
                  <c:v>4.3134445713187725E-2</c:v>
                </c:pt>
                <c:pt idx="1">
                  <c:v>4.8378116445870215E-2</c:v>
                </c:pt>
                <c:pt idx="2">
                  <c:v>4.1637144547037687E-2</c:v>
                </c:pt>
                <c:pt idx="3">
                  <c:v>2.416702729824154E-2</c:v>
                </c:pt>
                <c:pt idx="4">
                  <c:v>1.8325776312087091E-2</c:v>
                </c:pt>
                <c:pt idx="5">
                  <c:v>3.8602651991678019E-2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E3-4AD9-8A05-BE6B21B6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noMultiLvlLbl val="0"/>
      </c:catAx>
      <c:valAx>
        <c:axId val="2642664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Обсяг операцій факторингу,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'34'!$J$11:$U$11</c:f>
              <c:numCache>
                <c:formatCode>0.0</c:formatCode>
                <c:ptCount val="12"/>
                <c:pt idx="0">
                  <c:v>5.1633000000000004</c:v>
                </c:pt>
                <c:pt idx="1">
                  <c:v>8.8505999999999982</c:v>
                </c:pt>
                <c:pt idx="2">
                  <c:v>14.0754</c:v>
                </c:pt>
                <c:pt idx="3">
                  <c:v>20.015700000000002</c:v>
                </c:pt>
                <c:pt idx="4">
                  <c:v>10.0785</c:v>
                </c:pt>
                <c:pt idx="5">
                  <c:v>13.8918</c:v>
                </c:pt>
                <c:pt idx="6">
                  <c:v>13.768399999999998</c:v>
                </c:pt>
                <c:pt idx="7">
                  <c:v>18.730700000000006</c:v>
                </c:pt>
                <c:pt idx="8">
                  <c:v>21.9922</c:v>
                </c:pt>
                <c:pt idx="9">
                  <c:v>21.02764657254</c:v>
                </c:pt>
                <c:pt idx="10">
                  <c:v>19.209564640190003</c:v>
                </c:pt>
                <c:pt idx="11">
                  <c:v>23.285303460620003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4-4579-88E4-D78E639A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'34'!$I$12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'34'!$J$12:$U$12</c:f>
              <c:numCache>
                <c:formatCode>0.0</c:formatCode>
                <c:ptCount val="12"/>
                <c:pt idx="0">
                  <c:v>6.6289999999999996</c:v>
                </c:pt>
                <c:pt idx="1">
                  <c:v>7.3860000000000001</c:v>
                </c:pt>
                <c:pt idx="2">
                  <c:v>7.3650000000000002</c:v>
                </c:pt>
                <c:pt idx="3">
                  <c:v>7.6440000000000001</c:v>
                </c:pt>
                <c:pt idx="4">
                  <c:v>7.0419999999999998</c:v>
                </c:pt>
                <c:pt idx="5">
                  <c:v>7.665</c:v>
                </c:pt>
                <c:pt idx="6">
                  <c:v>8.6259999999999994</c:v>
                </c:pt>
                <c:pt idx="7">
                  <c:v>8.0310000000000006</c:v>
                </c:pt>
                <c:pt idx="8">
                  <c:v>16.263999999999999</c:v>
                </c:pt>
                <c:pt idx="9">
                  <c:v>15.834</c:v>
                </c:pt>
                <c:pt idx="10">
                  <c:v>6.9569999999999999</c:v>
                </c:pt>
                <c:pt idx="11">
                  <c:v>6.657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4-4579-88E4-D78E639A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Volume of factoring operations,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'34'!$J$11:$U$11</c:f>
              <c:numCache>
                <c:formatCode>0.0</c:formatCode>
                <c:ptCount val="12"/>
                <c:pt idx="0">
                  <c:v>5.1633000000000004</c:v>
                </c:pt>
                <c:pt idx="1">
                  <c:v>8.8505999999999982</c:v>
                </c:pt>
                <c:pt idx="2">
                  <c:v>14.0754</c:v>
                </c:pt>
                <c:pt idx="3">
                  <c:v>20.015700000000002</c:v>
                </c:pt>
                <c:pt idx="4">
                  <c:v>10.0785</c:v>
                </c:pt>
                <c:pt idx="5">
                  <c:v>13.8918</c:v>
                </c:pt>
                <c:pt idx="6">
                  <c:v>13.768399999999998</c:v>
                </c:pt>
                <c:pt idx="7">
                  <c:v>18.730700000000006</c:v>
                </c:pt>
                <c:pt idx="8">
                  <c:v>21.9922</c:v>
                </c:pt>
                <c:pt idx="9">
                  <c:v>21.02764657254</c:v>
                </c:pt>
                <c:pt idx="10">
                  <c:v>19.209564640190003</c:v>
                </c:pt>
                <c:pt idx="11">
                  <c:v>23.285303460620003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1-407A-B8A9-D0FEBD45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'34'!$H$12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'34'!$J$9:$U$9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'34'!$J$12:$U$12</c:f>
              <c:numCache>
                <c:formatCode>0.0</c:formatCode>
                <c:ptCount val="12"/>
                <c:pt idx="0">
                  <c:v>6.6289999999999996</c:v>
                </c:pt>
                <c:pt idx="1">
                  <c:v>7.3860000000000001</c:v>
                </c:pt>
                <c:pt idx="2">
                  <c:v>7.3650000000000002</c:v>
                </c:pt>
                <c:pt idx="3">
                  <c:v>7.6440000000000001</c:v>
                </c:pt>
                <c:pt idx="4">
                  <c:v>7.0419999999999998</c:v>
                </c:pt>
                <c:pt idx="5">
                  <c:v>7.665</c:v>
                </c:pt>
                <c:pt idx="6">
                  <c:v>8.6259999999999994</c:v>
                </c:pt>
                <c:pt idx="7">
                  <c:v>8.0310000000000006</c:v>
                </c:pt>
                <c:pt idx="8">
                  <c:v>16.263999999999999</c:v>
                </c:pt>
                <c:pt idx="9">
                  <c:v>15.834</c:v>
                </c:pt>
                <c:pt idx="10">
                  <c:v>6.9569999999999999</c:v>
                </c:pt>
                <c:pt idx="11">
                  <c:v>6.657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1-407A-B8A9-D0FEBD45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9433474985635"/>
          <c:y val="4.5522632139990284E-2"/>
          <c:w val="0.85704209788531849"/>
          <c:h val="0.7647480200575473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'3'!$M$11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'3'!$H$13:$H$16</c:f>
              <c:strCache>
                <c:ptCount val="4"/>
                <c:pt idx="0">
                  <c:v>TOP 3</c:v>
                </c:pt>
                <c:pt idx="1">
                  <c:v>TOP 10</c:v>
                </c:pt>
                <c:pt idx="2">
                  <c:v>ТОP 50</c:v>
                </c:pt>
                <c:pt idx="3">
                  <c:v>ТОP 100</c:v>
                </c:pt>
              </c:strCache>
            </c:strRef>
          </c:cat>
          <c:val>
            <c:numRef>
              <c:f>'3'!$M$13:$M$16</c:f>
              <c:numCache>
                <c:formatCode>0%</c:formatCode>
                <c:ptCount val="4"/>
                <c:pt idx="0">
                  <c:v>0.44720362923271273</c:v>
                </c:pt>
                <c:pt idx="1">
                  <c:v>0.78123759436188345</c:v>
                </c:pt>
                <c:pt idx="2">
                  <c:v>0.98804859912679255</c:v>
                </c:pt>
                <c:pt idx="3">
                  <c:v>1.0000000000000007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E4F4-4C39-8F4D-113BF44F39DE}"/>
            </c:ext>
          </c:extLst>
        </c:ser>
        <c:ser>
          <c:idx val="2"/>
          <c:order val="1"/>
          <c:tx>
            <c:strRef>
              <c:f>'3'!$L$11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'3'!$H$13:$H$16</c:f>
              <c:strCache>
                <c:ptCount val="4"/>
                <c:pt idx="0">
                  <c:v>TOP 3</c:v>
                </c:pt>
                <c:pt idx="1">
                  <c:v>TOP 10</c:v>
                </c:pt>
                <c:pt idx="2">
                  <c:v>ТОP 50</c:v>
                </c:pt>
                <c:pt idx="3">
                  <c:v>ТОP 100</c:v>
                </c:pt>
              </c:strCache>
            </c:strRef>
          </c:cat>
          <c:val>
            <c:numRef>
              <c:f>'3'!$L$13:$L$16</c:f>
              <c:numCache>
                <c:formatCode>0%</c:formatCode>
                <c:ptCount val="4"/>
                <c:pt idx="0">
                  <c:v>0.18540000000000001</c:v>
                </c:pt>
                <c:pt idx="1">
                  <c:v>0.39910000000000001</c:v>
                </c:pt>
                <c:pt idx="2">
                  <c:v>0.77349999999999997</c:v>
                </c:pt>
                <c:pt idx="3">
                  <c:v>0.90759999999999996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E4F4-4C39-8F4D-113BF44F39DE}"/>
            </c:ext>
          </c:extLst>
        </c:ser>
        <c:ser>
          <c:idx val="0"/>
          <c:order val="2"/>
          <c:tx>
            <c:strRef>
              <c:f>'3'!$J$11</c:f>
              <c:strCache>
                <c:ptCount val="1"/>
                <c:pt idx="0">
                  <c:v>Non-Life 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'3'!$H$13:$H$16</c:f>
              <c:strCache>
                <c:ptCount val="4"/>
                <c:pt idx="0">
                  <c:v>TOP 3</c:v>
                </c:pt>
                <c:pt idx="1">
                  <c:v>TOP 10</c:v>
                </c:pt>
                <c:pt idx="2">
                  <c:v>ТОP 50</c:v>
                </c:pt>
                <c:pt idx="3">
                  <c:v>ТОP 100</c:v>
                </c:pt>
              </c:strCache>
            </c:strRef>
          </c:cat>
          <c:val>
            <c:numRef>
              <c:f>'3'!$J$13:$J$16</c:f>
              <c:numCache>
                <c:formatCode>0%</c:formatCode>
                <c:ptCount val="4"/>
                <c:pt idx="0">
                  <c:v>0.12925938904586445</c:v>
                </c:pt>
                <c:pt idx="1">
                  <c:v>0.40973177594803351</c:v>
                </c:pt>
                <c:pt idx="2">
                  <c:v>0.90134723741956679</c:v>
                </c:pt>
                <c:pt idx="3">
                  <c:v>0.9886412596166112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E4F4-4C39-8F4D-113BF44F39DE}"/>
            </c:ext>
          </c:extLst>
        </c:ser>
        <c:ser>
          <c:idx val="1"/>
          <c:order val="3"/>
          <c:tx>
            <c:strRef>
              <c:f>'3'!$K$11</c:f>
              <c:strCache>
                <c:ptCount val="1"/>
                <c:pt idx="0">
                  <c:v>Life insurers*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'3'!$H$13:$H$16</c:f>
              <c:strCache>
                <c:ptCount val="4"/>
                <c:pt idx="0">
                  <c:v>TOP 3</c:v>
                </c:pt>
                <c:pt idx="1">
                  <c:v>TOP 10</c:v>
                </c:pt>
                <c:pt idx="2">
                  <c:v>ТОP 50</c:v>
                </c:pt>
                <c:pt idx="3">
                  <c:v>ТОP 100</c:v>
                </c:pt>
              </c:strCache>
            </c:strRef>
          </c:cat>
          <c:val>
            <c:numRef>
              <c:f>'3'!$K$13:$K$16</c:f>
              <c:numCache>
                <c:formatCode>0%</c:formatCode>
                <c:ptCount val="4"/>
                <c:pt idx="0">
                  <c:v>0.74947352892480745</c:v>
                </c:pt>
                <c:pt idx="1">
                  <c:v>0.98865254999724606</c:v>
                </c:pt>
                <c:pt idx="2">
                  <c:v>1</c:v>
                </c:pt>
                <c:pt idx="3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E4F4-4C39-8F4D-113BF44F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3247896"/>
        <c:axId val="723256096"/>
      </c:barChart>
      <c:catAx>
        <c:axId val="723247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56096"/>
        <c:crosses val="autoZero"/>
        <c:auto val="1"/>
        <c:lblAlgn val="ctr"/>
        <c:lblOffset val="100"/>
        <c:noMultiLvlLbl val="0"/>
      </c:catAx>
      <c:valAx>
        <c:axId val="7232560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23247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4247389817712248"/>
          <c:w val="0.99795377108884753"/>
          <c:h val="0.1575261018228775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638648775894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'35'!$I$11</c:f>
              <c:strCache>
                <c:ptCount val="1"/>
                <c:pt idx="0">
                  <c:v>Фінансові компанії, млрд грн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'35'!$J$11:$U$11</c:f>
              <c:numCache>
                <c:formatCode>0.0</c:formatCode>
                <c:ptCount val="12"/>
                <c:pt idx="0">
                  <c:v>1.95E-2</c:v>
                </c:pt>
                <c:pt idx="1">
                  <c:v>0.42169999999999996</c:v>
                </c:pt>
                <c:pt idx="2">
                  <c:v>0.14380000000000001</c:v>
                </c:pt>
                <c:pt idx="3">
                  <c:v>8.8799999999999948E-2</c:v>
                </c:pt>
                <c:pt idx="4">
                  <c:v>0.17219999999999999</c:v>
                </c:pt>
                <c:pt idx="5">
                  <c:v>0.19690000000000005</c:v>
                </c:pt>
                <c:pt idx="6">
                  <c:v>0.6167999999999999</c:v>
                </c:pt>
                <c:pt idx="7">
                  <c:v>0.6110000000000001</c:v>
                </c:pt>
                <c:pt idx="8">
                  <c:v>0.27239999999999998</c:v>
                </c:pt>
                <c:pt idx="9">
                  <c:v>0.39081057264999997</c:v>
                </c:pt>
                <c:pt idx="10">
                  <c:v>0.74204764627999997</c:v>
                </c:pt>
                <c:pt idx="11">
                  <c:v>0.50830510679999996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7-4576-8021-981F591A9CDC}"/>
            </c:ext>
          </c:extLst>
        </c:ser>
        <c:ser>
          <c:idx val="1"/>
          <c:order val="1"/>
          <c:tx>
            <c:strRef>
              <c:f>'35'!$I$12</c:f>
              <c:strCache>
                <c:ptCount val="1"/>
                <c:pt idx="0">
                  <c:v>ЮО-лізингодавці, млрд грн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  <a:extLst/>
          </c:spPr>
          <c:invertIfNegative val="0"/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'35'!$J$12:$U$12</c:f>
              <c:numCache>
                <c:formatCode>0.0</c:formatCode>
                <c:ptCount val="12"/>
                <c:pt idx="0">
                  <c:v>3.7006999999999999</c:v>
                </c:pt>
                <c:pt idx="1">
                  <c:v>6.9395999999999995</c:v>
                </c:pt>
                <c:pt idx="2">
                  <c:v>6.4701000000000022</c:v>
                </c:pt>
                <c:pt idx="3">
                  <c:v>4.4088999999999974</c:v>
                </c:pt>
                <c:pt idx="4">
                  <c:v>5.0241000000000007</c:v>
                </c:pt>
                <c:pt idx="5">
                  <c:v>6.914699999999999</c:v>
                </c:pt>
                <c:pt idx="6">
                  <c:v>6.1062000000000003</c:v>
                </c:pt>
                <c:pt idx="7">
                  <c:v>6.6027999999999993</c:v>
                </c:pt>
                <c:pt idx="8">
                  <c:v>5.2331000000000003</c:v>
                </c:pt>
                <c:pt idx="9">
                  <c:v>4.4972379409299998</c:v>
                </c:pt>
                <c:pt idx="10">
                  <c:v>5.68617690595</c:v>
                </c:pt>
                <c:pt idx="11">
                  <c:v>8.7275676628400003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7-4576-8021-981F591A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lineChart>
        <c:grouping val="standard"/>
        <c:varyColors val="0"/>
        <c:ser>
          <c:idx val="2"/>
          <c:order val="2"/>
          <c:tx>
            <c:strRef>
              <c:f>'35'!$I$13</c:f>
              <c:strCache>
                <c:ptCount val="1"/>
                <c:pt idx="0">
                  <c:v>Фінансові компанії, 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'35'!$J$13:$U$13</c:f>
              <c:numCache>
                <c:formatCode>0.0</c:formatCode>
                <c:ptCount val="12"/>
                <c:pt idx="0">
                  <c:v>1.7000000000000001E-2</c:v>
                </c:pt>
                <c:pt idx="1">
                  <c:v>0.10299999999999999</c:v>
                </c:pt>
                <c:pt idx="2">
                  <c:v>0.47299999999999998</c:v>
                </c:pt>
                <c:pt idx="3">
                  <c:v>0.99099999999999999</c:v>
                </c:pt>
                <c:pt idx="4">
                  <c:v>1.8360000000000001</c:v>
                </c:pt>
                <c:pt idx="5">
                  <c:v>0.105</c:v>
                </c:pt>
                <c:pt idx="6">
                  <c:v>0.61499999999999999</c:v>
                </c:pt>
                <c:pt idx="7">
                  <c:v>0.56899999999999995</c:v>
                </c:pt>
                <c:pt idx="8">
                  <c:v>0.21</c:v>
                </c:pt>
                <c:pt idx="9">
                  <c:v>0.35799999999999998</c:v>
                </c:pt>
                <c:pt idx="10">
                  <c:v>0.56299999999999994</c:v>
                </c:pt>
                <c:pt idx="11">
                  <c:v>0.27300000000000002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7-4576-8021-981F591A9CDC}"/>
            </c:ext>
          </c:extLst>
        </c:ser>
        <c:ser>
          <c:idx val="3"/>
          <c:order val="3"/>
          <c:tx>
            <c:strRef>
              <c:f>'35'!$I$14</c:f>
              <c:strCache>
                <c:ptCount val="1"/>
                <c:pt idx="0">
                  <c:v>ЮО-лізингодавці, 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'35'!$J$14:$U$14</c:f>
              <c:numCache>
                <c:formatCode>0.0</c:formatCode>
                <c:ptCount val="12"/>
                <c:pt idx="0">
                  <c:v>1.9950000000000001</c:v>
                </c:pt>
                <c:pt idx="1">
                  <c:v>2.129</c:v>
                </c:pt>
                <c:pt idx="2">
                  <c:v>2.3980000000000001</c:v>
                </c:pt>
                <c:pt idx="3">
                  <c:v>2.2170000000000001</c:v>
                </c:pt>
                <c:pt idx="4">
                  <c:v>2.0289999999999999</c:v>
                </c:pt>
                <c:pt idx="5">
                  <c:v>2.6080000000000001</c:v>
                </c:pt>
                <c:pt idx="6">
                  <c:v>3.1429999999999998</c:v>
                </c:pt>
                <c:pt idx="7">
                  <c:v>4.5830000000000002</c:v>
                </c:pt>
                <c:pt idx="8">
                  <c:v>2.7869999999999999</c:v>
                </c:pt>
                <c:pt idx="9">
                  <c:v>2.5590000000000002</c:v>
                </c:pt>
                <c:pt idx="10">
                  <c:v>3.3570000000000002</c:v>
                </c:pt>
                <c:pt idx="11">
                  <c:v>3.379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7-4576-8021-981F591A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1759728166758919E-4"/>
          <c:y val="0.79261111111111116"/>
          <c:w val="0.99956447871401966"/>
          <c:h val="0.20738888888888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638648775894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Finance companies, UAH billions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'35'!$J$11:$U$11</c:f>
              <c:numCache>
                <c:formatCode>0.0</c:formatCode>
                <c:ptCount val="12"/>
                <c:pt idx="0">
                  <c:v>1.95E-2</c:v>
                </c:pt>
                <c:pt idx="1">
                  <c:v>0.42169999999999996</c:v>
                </c:pt>
                <c:pt idx="2">
                  <c:v>0.14380000000000001</c:v>
                </c:pt>
                <c:pt idx="3">
                  <c:v>8.8799999999999948E-2</c:v>
                </c:pt>
                <c:pt idx="4">
                  <c:v>0.17219999999999999</c:v>
                </c:pt>
                <c:pt idx="5">
                  <c:v>0.19690000000000005</c:v>
                </c:pt>
                <c:pt idx="6">
                  <c:v>0.6167999999999999</c:v>
                </c:pt>
                <c:pt idx="7">
                  <c:v>0.6110000000000001</c:v>
                </c:pt>
                <c:pt idx="8">
                  <c:v>0.27239999999999998</c:v>
                </c:pt>
                <c:pt idx="9">
                  <c:v>0.39081057264999997</c:v>
                </c:pt>
                <c:pt idx="10">
                  <c:v>0.74204764627999997</c:v>
                </c:pt>
                <c:pt idx="11">
                  <c:v>0.50830510679999996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1-4B8D-B22F-1E81249266CA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LE-lessors, UAH billions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  <a:extLst/>
          </c:spPr>
          <c:invertIfNegative val="0"/>
          <c:cat>
            <c:strRef>
              <c:f>'35'!$J$9:$U$9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'35'!$J$12:$U$12</c:f>
              <c:numCache>
                <c:formatCode>0.0</c:formatCode>
                <c:ptCount val="12"/>
                <c:pt idx="0">
                  <c:v>3.7006999999999999</c:v>
                </c:pt>
                <c:pt idx="1">
                  <c:v>6.9395999999999995</c:v>
                </c:pt>
                <c:pt idx="2">
                  <c:v>6.4701000000000022</c:v>
                </c:pt>
                <c:pt idx="3">
                  <c:v>4.4088999999999974</c:v>
                </c:pt>
                <c:pt idx="4">
                  <c:v>5.0241000000000007</c:v>
                </c:pt>
                <c:pt idx="5">
                  <c:v>6.914699999999999</c:v>
                </c:pt>
                <c:pt idx="6">
                  <c:v>6.1062000000000003</c:v>
                </c:pt>
                <c:pt idx="7">
                  <c:v>6.6027999999999993</c:v>
                </c:pt>
                <c:pt idx="8">
                  <c:v>5.2331000000000003</c:v>
                </c:pt>
                <c:pt idx="9">
                  <c:v>4.4972379409299998</c:v>
                </c:pt>
                <c:pt idx="10">
                  <c:v>5.68617690595</c:v>
                </c:pt>
                <c:pt idx="11">
                  <c:v>8.7275676628400003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1-4B8D-B22F-1E8124926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lineChart>
        <c:grouping val="standard"/>
        <c:varyColors val="0"/>
        <c:ser>
          <c:idx val="2"/>
          <c:order val="2"/>
          <c:tx>
            <c:strRef>
              <c:f>'35'!$H$13</c:f>
              <c:strCache>
                <c:ptCount val="1"/>
                <c:pt idx="0">
                  <c:v>Finance companies, number of contracts, thousands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'35'!$J$13:$U$13</c:f>
              <c:numCache>
                <c:formatCode>0.0</c:formatCode>
                <c:ptCount val="12"/>
                <c:pt idx="0">
                  <c:v>1.7000000000000001E-2</c:v>
                </c:pt>
                <c:pt idx="1">
                  <c:v>0.10299999999999999</c:v>
                </c:pt>
                <c:pt idx="2">
                  <c:v>0.47299999999999998</c:v>
                </c:pt>
                <c:pt idx="3">
                  <c:v>0.99099999999999999</c:v>
                </c:pt>
                <c:pt idx="4">
                  <c:v>1.8360000000000001</c:v>
                </c:pt>
                <c:pt idx="5">
                  <c:v>0.105</c:v>
                </c:pt>
                <c:pt idx="6">
                  <c:v>0.61499999999999999</c:v>
                </c:pt>
                <c:pt idx="7">
                  <c:v>0.56899999999999995</c:v>
                </c:pt>
                <c:pt idx="8">
                  <c:v>0.21</c:v>
                </c:pt>
                <c:pt idx="9">
                  <c:v>0.35799999999999998</c:v>
                </c:pt>
                <c:pt idx="10">
                  <c:v>0.56299999999999994</c:v>
                </c:pt>
                <c:pt idx="11">
                  <c:v>0.27300000000000002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21-4B8D-B22F-1E81249266CA}"/>
            </c:ext>
          </c:extLst>
        </c:ser>
        <c:ser>
          <c:idx val="3"/>
          <c:order val="3"/>
          <c:tx>
            <c:strRef>
              <c:f>'35'!$H$14</c:f>
              <c:strCache>
                <c:ptCount val="1"/>
                <c:pt idx="0">
                  <c:v>LE-lessors, number of contracts, thousands (r.h.s.)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'35'!$J$10:$U$10</c:f>
              <c:strCache>
                <c:ptCount val="12"/>
                <c:pt idx="1">
                  <c:v>ІІ.18</c:v>
                </c:pt>
                <c:pt idx="3">
                  <c:v>IV.18</c:v>
                </c:pt>
                <c:pt idx="5">
                  <c:v>ІІ.19</c:v>
                </c:pt>
                <c:pt idx="7">
                  <c:v>IV.19</c:v>
                </c:pt>
                <c:pt idx="9">
                  <c:v>ІІ.20</c:v>
                </c:pt>
                <c:pt idx="11">
                  <c:v>IV.20</c:v>
                </c:pt>
              </c:strCache>
            </c:strRef>
          </c:cat>
          <c:val>
            <c:numRef>
              <c:f>'35'!$J$14:$U$14</c:f>
              <c:numCache>
                <c:formatCode>0.0</c:formatCode>
                <c:ptCount val="12"/>
                <c:pt idx="0">
                  <c:v>1.9950000000000001</c:v>
                </c:pt>
                <c:pt idx="1">
                  <c:v>2.129</c:v>
                </c:pt>
                <c:pt idx="2">
                  <c:v>2.3980000000000001</c:v>
                </c:pt>
                <c:pt idx="3">
                  <c:v>2.2170000000000001</c:v>
                </c:pt>
                <c:pt idx="4">
                  <c:v>2.0289999999999999</c:v>
                </c:pt>
                <c:pt idx="5">
                  <c:v>2.6080000000000001</c:v>
                </c:pt>
                <c:pt idx="6">
                  <c:v>3.1429999999999998</c:v>
                </c:pt>
                <c:pt idx="7">
                  <c:v>4.5830000000000002</c:v>
                </c:pt>
                <c:pt idx="8">
                  <c:v>2.7869999999999999</c:v>
                </c:pt>
                <c:pt idx="9">
                  <c:v>2.5590000000000002</c:v>
                </c:pt>
                <c:pt idx="10">
                  <c:v>3.3570000000000002</c:v>
                </c:pt>
                <c:pt idx="11">
                  <c:v>3.379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21-4B8D-B22F-1E8124926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"/>
      </c:valAx>
      <c:valAx>
        <c:axId val="667293832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1759728166758919E-4"/>
          <c:y val="0.79261111111111116"/>
          <c:w val="0.99956447871401966"/>
          <c:h val="0.20738888888888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'36'!$J$9:$U$9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'36'!$J$11:$U$11</c:f>
              <c:numCache>
                <c:formatCode>#\ ##0.0</c:formatCode>
                <c:ptCount val="12"/>
                <c:pt idx="0">
                  <c:v>0.83881118100000007</c:v>
                </c:pt>
                <c:pt idx="1">
                  <c:v>1.58314208</c:v>
                </c:pt>
                <c:pt idx="2">
                  <c:v>1.9016046999999998</c:v>
                </c:pt>
                <c:pt idx="3">
                  <c:v>2.0120611899999998</c:v>
                </c:pt>
                <c:pt idx="4">
                  <c:v>0.87453999999999998</c:v>
                </c:pt>
                <c:pt idx="5">
                  <c:v>1.7179380000000002</c:v>
                </c:pt>
                <c:pt idx="6">
                  <c:v>3.5098972499999999</c:v>
                </c:pt>
                <c:pt idx="7">
                  <c:v>3.1761064999999999</c:v>
                </c:pt>
                <c:pt idx="8">
                  <c:v>0.86724802999999995</c:v>
                </c:pt>
                <c:pt idx="9">
                  <c:v>2.2526755550600002</c:v>
                </c:pt>
                <c:pt idx="10">
                  <c:v>3.3573626179699998</c:v>
                </c:pt>
                <c:pt idx="11">
                  <c:v>3.9955373605900002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9-4B70-A300-A0CEE063CC34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'36'!$J$9:$U$9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'36'!$J$12:$U$12</c:f>
              <c:numCache>
                <c:formatCode>#\ ##0.0</c:formatCode>
                <c:ptCount val="12"/>
                <c:pt idx="0">
                  <c:v>-0.45705787299999995</c:v>
                </c:pt>
                <c:pt idx="1">
                  <c:v>-0.21722851099999999</c:v>
                </c:pt>
                <c:pt idx="2">
                  <c:v>-0.18136149600000001</c:v>
                </c:pt>
                <c:pt idx="3">
                  <c:v>-0.46506315999999998</c:v>
                </c:pt>
                <c:pt idx="4">
                  <c:v>-0.30355117999999998</c:v>
                </c:pt>
                <c:pt idx="5">
                  <c:v>-0.42420606999999999</c:v>
                </c:pt>
                <c:pt idx="6">
                  <c:v>-0.40561250999999998</c:v>
                </c:pt>
                <c:pt idx="7">
                  <c:v>-1.18853396</c:v>
                </c:pt>
                <c:pt idx="8">
                  <c:v>-0.91025452000000007</c:v>
                </c:pt>
                <c:pt idx="9">
                  <c:v>-0.84576855322</c:v>
                </c:pt>
                <c:pt idx="10">
                  <c:v>-0.92649507354000005</c:v>
                </c:pt>
                <c:pt idx="11">
                  <c:v>-1.3853948334599999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9-4B70-A300-A0CEE063C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tickLblSkip val="1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'36'!$J$9:$U$9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'36'!$J$11:$U$11</c:f>
              <c:numCache>
                <c:formatCode>#\ ##0.0</c:formatCode>
                <c:ptCount val="12"/>
                <c:pt idx="0">
                  <c:v>0.83881118100000007</c:v>
                </c:pt>
                <c:pt idx="1">
                  <c:v>1.58314208</c:v>
                </c:pt>
                <c:pt idx="2">
                  <c:v>1.9016046999999998</c:v>
                </c:pt>
                <c:pt idx="3">
                  <c:v>2.0120611899999998</c:v>
                </c:pt>
                <c:pt idx="4">
                  <c:v>0.87453999999999998</c:v>
                </c:pt>
                <c:pt idx="5">
                  <c:v>1.7179380000000002</c:v>
                </c:pt>
                <c:pt idx="6">
                  <c:v>3.5098972499999999</c:v>
                </c:pt>
                <c:pt idx="7">
                  <c:v>3.1761064999999999</c:v>
                </c:pt>
                <c:pt idx="8">
                  <c:v>0.86724802999999995</c:v>
                </c:pt>
                <c:pt idx="9">
                  <c:v>2.2526755550600002</c:v>
                </c:pt>
                <c:pt idx="10">
                  <c:v>3.3573626179699998</c:v>
                </c:pt>
                <c:pt idx="11">
                  <c:v>3.9955373605900002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0-46B2-A082-980F058F24E1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'36'!$J$9:$U$9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'36'!$J$12:$U$12</c:f>
              <c:numCache>
                <c:formatCode>#\ ##0.0</c:formatCode>
                <c:ptCount val="12"/>
                <c:pt idx="0">
                  <c:v>-0.45705787299999995</c:v>
                </c:pt>
                <c:pt idx="1">
                  <c:v>-0.21722851099999999</c:v>
                </c:pt>
                <c:pt idx="2">
                  <c:v>-0.18136149600000001</c:v>
                </c:pt>
                <c:pt idx="3">
                  <c:v>-0.46506315999999998</c:v>
                </c:pt>
                <c:pt idx="4">
                  <c:v>-0.30355117999999998</c:v>
                </c:pt>
                <c:pt idx="5">
                  <c:v>-0.42420606999999999</c:v>
                </c:pt>
                <c:pt idx="6">
                  <c:v>-0.40561250999999998</c:v>
                </c:pt>
                <c:pt idx="7">
                  <c:v>-1.18853396</c:v>
                </c:pt>
                <c:pt idx="8">
                  <c:v>-0.91025452000000007</c:v>
                </c:pt>
                <c:pt idx="9">
                  <c:v>-0.84576855322</c:v>
                </c:pt>
                <c:pt idx="10">
                  <c:v>-0.92649507354000005</c:v>
                </c:pt>
                <c:pt idx="11">
                  <c:v>-1.3853948334599999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0-46B2-A082-980F058F2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'37'!$J$11:$U$11</c:f>
              <c:numCache>
                <c:formatCode>0.0</c:formatCode>
                <c:ptCount val="12"/>
                <c:pt idx="0">
                  <c:v>0.38175330800000007</c:v>
                </c:pt>
                <c:pt idx="1">
                  <c:v>1.3659135690000002</c:v>
                </c:pt>
                <c:pt idx="2">
                  <c:v>1.720243204</c:v>
                </c:pt>
                <c:pt idx="3">
                  <c:v>1.5469980299999999</c:v>
                </c:pt>
                <c:pt idx="4">
                  <c:v>0.57098882000000006</c:v>
                </c:pt>
                <c:pt idx="5">
                  <c:v>1.2937319300000001</c:v>
                </c:pt>
                <c:pt idx="6">
                  <c:v>3.1042847400000002</c:v>
                </c:pt>
                <c:pt idx="7">
                  <c:v>1.9875725399999999</c:v>
                </c:pt>
                <c:pt idx="8">
                  <c:v>-4.3006490000000099E-2</c:v>
                </c:pt>
                <c:pt idx="9">
                  <c:v>1.4069070018400001</c:v>
                </c:pt>
                <c:pt idx="10">
                  <c:v>2.4308675444299999</c:v>
                </c:pt>
                <c:pt idx="11">
                  <c:v>2.6101425271299998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8-4B4B-B879-904AE64C8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'37'!$I$12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DC18-4B4B-B879-904AE64C8C7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DC18-4B4B-B879-904AE64C8C7B}"/>
              </c:ext>
            </c:extLst>
          </c:dPt>
          <c:cat>
            <c:numRef>
              <c:f>'37'!$J$10:$U$10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'37'!$J$12:$U$12</c:f>
              <c:numCache>
                <c:formatCode>0%</c:formatCode>
                <c:ptCount val="12"/>
                <c:pt idx="0">
                  <c:v>1.1671932644918242E-2</c:v>
                </c:pt>
                <c:pt idx="1">
                  <c:v>1.6604975400003958E-2</c:v>
                </c:pt>
                <c:pt idx="2">
                  <c:v>1.3491378627597412E-2</c:v>
                </c:pt>
                <c:pt idx="3">
                  <c:v>1.2716295606641934E-2</c:v>
                </c:pt>
                <c:pt idx="4">
                  <c:v>1.7035503087906616E-2</c:v>
                </c:pt>
                <c:pt idx="5">
                  <c:v>1.8605773152611242E-2</c:v>
                </c:pt>
                <c:pt idx="6">
                  <c:v>2.8120988858910786E-2</c:v>
                </c:pt>
                <c:pt idx="7">
                  <c:v>2.0607525083088954E-2</c:v>
                </c:pt>
                <c:pt idx="8">
                  <c:v>-1.0062114501399864E-3</c:v>
                </c:pt>
                <c:pt idx="9">
                  <c:v>1.6104677948154497E-2</c:v>
                </c:pt>
                <c:pt idx="10">
                  <c:v>1.8167472401053018E-2</c:v>
                </c:pt>
                <c:pt idx="11">
                  <c:v>2.2197526173168922E-2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18-4B4B-B879-904AE64C8C7B}"/>
            </c:ext>
          </c:extLst>
        </c:ser>
        <c:ser>
          <c:idx val="2"/>
          <c:order val="2"/>
          <c:tx>
            <c:strRef>
              <c:f>'37'!$I$13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18-4B4B-B879-904AE64C8C7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18-4B4B-B879-904AE64C8C7B}"/>
              </c:ext>
            </c:extLst>
          </c:dPt>
          <c:cat>
            <c:numRef>
              <c:f>'37'!$J$10:$U$10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'37'!$J$13:$U$13</c:f>
              <c:numCache>
                <c:formatCode>0%</c:formatCode>
                <c:ptCount val="12"/>
                <c:pt idx="0">
                  <c:v>5.8820552370770544E-2</c:v>
                </c:pt>
                <c:pt idx="1">
                  <c:v>0.10374772092579163</c:v>
                </c:pt>
                <c:pt idx="2">
                  <c:v>8.5849089115313623E-2</c:v>
                </c:pt>
                <c:pt idx="3">
                  <c:v>7.6101540516892413E-2</c:v>
                </c:pt>
                <c:pt idx="4">
                  <c:v>9.1961494420777348E-2</c:v>
                </c:pt>
                <c:pt idx="5">
                  <c:v>0.10168430862925287</c:v>
                </c:pt>
                <c:pt idx="6">
                  <c:v>0.14458739929072495</c:v>
                </c:pt>
                <c:pt idx="7">
                  <c:v>0.10460847029576216</c:v>
                </c:pt>
                <c:pt idx="8">
                  <c:v>-6.162393439606984E-3</c:v>
                </c:pt>
                <c:pt idx="9">
                  <c:v>9.3490209885655706E-2</c:v>
                </c:pt>
                <c:pt idx="10">
                  <c:v>0.10344280780557347</c:v>
                </c:pt>
                <c:pt idx="11">
                  <c:v>0.13097851800132479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18-4B4B-B879-904AE64C8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</c:valAx>
      <c:dateAx>
        <c:axId val="6673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67341064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'37'!$J$9:$U$9</c:f>
              <c:numCache>
                <c:formatCode>m/d/yyyy</c:formatCode>
                <c:ptCount val="12"/>
                <c:pt idx="1">
                  <c:v>43281</c:v>
                </c:pt>
                <c:pt idx="3">
                  <c:v>43465</c:v>
                </c:pt>
                <c:pt idx="5">
                  <c:v>43646</c:v>
                </c:pt>
                <c:pt idx="7">
                  <c:v>43830</c:v>
                </c:pt>
                <c:pt idx="9">
                  <c:v>44012</c:v>
                </c:pt>
                <c:pt idx="11">
                  <c:v>44196</c:v>
                </c:pt>
              </c:numCache>
            </c:numRef>
          </c:cat>
          <c:val>
            <c:numRef>
              <c:f>'37'!$J$11:$U$11</c:f>
              <c:numCache>
                <c:formatCode>0.0</c:formatCode>
                <c:ptCount val="12"/>
                <c:pt idx="0">
                  <c:v>0.38175330800000007</c:v>
                </c:pt>
                <c:pt idx="1">
                  <c:v>1.3659135690000002</c:v>
                </c:pt>
                <c:pt idx="2">
                  <c:v>1.720243204</c:v>
                </c:pt>
                <c:pt idx="3">
                  <c:v>1.5469980299999999</c:v>
                </c:pt>
                <c:pt idx="4">
                  <c:v>0.57098882000000006</c:v>
                </c:pt>
                <c:pt idx="5">
                  <c:v>1.2937319300000001</c:v>
                </c:pt>
                <c:pt idx="6">
                  <c:v>3.1042847400000002</c:v>
                </c:pt>
                <c:pt idx="7">
                  <c:v>1.9875725399999999</c:v>
                </c:pt>
                <c:pt idx="8">
                  <c:v>-4.3006490000000099E-2</c:v>
                </c:pt>
                <c:pt idx="9">
                  <c:v>1.4069070018400001</c:v>
                </c:pt>
                <c:pt idx="10">
                  <c:v>2.4308675444299999</c:v>
                </c:pt>
                <c:pt idx="11">
                  <c:v>2.6101425271299998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110-89DB-6765C94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'37'!$H$12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F514-4110-89DB-6765C947E32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F514-4110-89DB-6765C947E32F}"/>
              </c:ext>
            </c:extLst>
          </c:dPt>
          <c:cat>
            <c:numRef>
              <c:f>'37'!$J$10:$U$10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'37'!$J$12:$U$12</c:f>
              <c:numCache>
                <c:formatCode>0%</c:formatCode>
                <c:ptCount val="12"/>
                <c:pt idx="0">
                  <c:v>1.1671932644918242E-2</c:v>
                </c:pt>
                <c:pt idx="1">
                  <c:v>1.6604975400003958E-2</c:v>
                </c:pt>
                <c:pt idx="2">
                  <c:v>1.3491378627597412E-2</c:v>
                </c:pt>
                <c:pt idx="3">
                  <c:v>1.2716295606641934E-2</c:v>
                </c:pt>
                <c:pt idx="4">
                  <c:v>1.7035503087906616E-2</c:v>
                </c:pt>
                <c:pt idx="5">
                  <c:v>1.8605773152611242E-2</c:v>
                </c:pt>
                <c:pt idx="6">
                  <c:v>2.8120988858910786E-2</c:v>
                </c:pt>
                <c:pt idx="7">
                  <c:v>2.0607525083088954E-2</c:v>
                </c:pt>
                <c:pt idx="8">
                  <c:v>-1.0062114501399864E-3</c:v>
                </c:pt>
                <c:pt idx="9">
                  <c:v>1.6104677948154497E-2</c:v>
                </c:pt>
                <c:pt idx="10">
                  <c:v>1.8167472401053018E-2</c:v>
                </c:pt>
                <c:pt idx="11">
                  <c:v>2.2197526173168922E-2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14-4110-89DB-6765C947E32F}"/>
            </c:ext>
          </c:extLst>
        </c:ser>
        <c:ser>
          <c:idx val="2"/>
          <c:order val="2"/>
          <c:tx>
            <c:strRef>
              <c:f>'37'!$H$13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14-4110-89DB-6765C947E32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14-4110-89DB-6765C947E32F}"/>
              </c:ext>
            </c:extLst>
          </c:dPt>
          <c:cat>
            <c:numRef>
              <c:f>'37'!$J$10:$U$10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'37'!$J$13:$U$13</c:f>
              <c:numCache>
                <c:formatCode>0%</c:formatCode>
                <c:ptCount val="12"/>
                <c:pt idx="0">
                  <c:v>5.8820552370770544E-2</c:v>
                </c:pt>
                <c:pt idx="1">
                  <c:v>0.10374772092579163</c:v>
                </c:pt>
                <c:pt idx="2">
                  <c:v>8.5849089115313623E-2</c:v>
                </c:pt>
                <c:pt idx="3">
                  <c:v>7.6101540516892413E-2</c:v>
                </c:pt>
                <c:pt idx="4">
                  <c:v>9.1961494420777348E-2</c:v>
                </c:pt>
                <c:pt idx="5">
                  <c:v>0.10168430862925287</c:v>
                </c:pt>
                <c:pt idx="6">
                  <c:v>0.14458739929072495</c:v>
                </c:pt>
                <c:pt idx="7">
                  <c:v>0.10460847029576216</c:v>
                </c:pt>
                <c:pt idx="8">
                  <c:v>-6.162393439606984E-3</c:v>
                </c:pt>
                <c:pt idx="9">
                  <c:v>9.3490209885655706E-2</c:v>
                </c:pt>
                <c:pt idx="10">
                  <c:v>0.10344280780557347</c:v>
                </c:pt>
                <c:pt idx="11">
                  <c:v>0.13097851800132479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514-4110-89DB-6765C94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</c:valAx>
      <c:dateAx>
        <c:axId val="6673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67341064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'38'!$K$10:$Q$10</c:f>
              <c:numCache>
                <c:formatCode>0.0</c:formatCode>
                <c:ptCount val="7"/>
                <c:pt idx="0">
                  <c:v>2.8576999999999999</c:v>
                </c:pt>
                <c:pt idx="1">
                  <c:v>2.8277999999999999</c:v>
                </c:pt>
                <c:pt idx="2">
                  <c:v>3.0127999999999999</c:v>
                </c:pt>
                <c:pt idx="3">
                  <c:v>3.0335315594163546</c:v>
                </c:pt>
                <c:pt idx="4">
                  <c:v>2.9739787862500005</c:v>
                </c:pt>
                <c:pt idx="5">
                  <c:v>3.0623743658699998</c:v>
                </c:pt>
                <c:pt idx="6">
                  <c:v>2.7300649309299998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4-43AD-9F06-4337CB61E6E1}"/>
            </c:ext>
          </c:extLst>
        </c:ser>
        <c:ser>
          <c:idx val="1"/>
          <c:order val="1"/>
          <c:tx>
            <c:strRef>
              <c:f>'38'!$H$11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'38'!$K$11:$Q$11</c:f>
              <c:numCache>
                <c:formatCode>0.0</c:formatCode>
                <c:ptCount val="7"/>
                <c:pt idx="0">
                  <c:v>0.45706865405264802</c:v>
                </c:pt>
                <c:pt idx="1">
                  <c:v>0.40422881024115703</c:v>
                </c:pt>
                <c:pt idx="2">
                  <c:v>0.41492665191252304</c:v>
                </c:pt>
                <c:pt idx="3">
                  <c:v>0.45993067187768</c:v>
                </c:pt>
                <c:pt idx="4">
                  <c:v>0.38858259940000001</c:v>
                </c:pt>
                <c:pt idx="5">
                  <c:v>0.36167571042999996</c:v>
                </c:pt>
                <c:pt idx="6">
                  <c:v>0.45450990441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4-43AD-9F06-4337CB61E6E1}"/>
            </c:ext>
          </c:extLst>
        </c:ser>
        <c:ser>
          <c:idx val="2"/>
          <c:order val="2"/>
          <c:tx>
            <c:strRef>
              <c:f>'38'!$H$12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'38'!$K$12:$Q$12</c:f>
              <c:numCache>
                <c:formatCode>0.0</c:formatCode>
                <c:ptCount val="7"/>
                <c:pt idx="0">
                  <c:v>0.29849410487071509</c:v>
                </c:pt>
                <c:pt idx="1">
                  <c:v>0.33180615284639103</c:v>
                </c:pt>
                <c:pt idx="2">
                  <c:v>0.670787243906664</c:v>
                </c:pt>
                <c:pt idx="3">
                  <c:v>0.67571001857486401</c:v>
                </c:pt>
                <c:pt idx="4">
                  <c:v>0.59188846254999994</c:v>
                </c:pt>
                <c:pt idx="5">
                  <c:v>0.55835146141000003</c:v>
                </c:pt>
                <c:pt idx="6">
                  <c:v>0.56180885181000007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4-43AD-9F06-4337CB61E6E1}"/>
            </c:ext>
          </c:extLst>
        </c:ser>
        <c:ser>
          <c:idx val="3"/>
          <c:order val="3"/>
          <c:tx>
            <c:strRef>
              <c:f>'38'!$H$13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'38'!$K$13:$Q$13</c:f>
              <c:numCache>
                <c:formatCode>0.0</c:formatCode>
                <c:ptCount val="7"/>
                <c:pt idx="0">
                  <c:v>0.15040511869796386</c:v>
                </c:pt>
                <c:pt idx="1">
                  <c:v>0.15746216546014463</c:v>
                </c:pt>
                <c:pt idx="2">
                  <c:v>0.16632112216199091</c:v>
                </c:pt>
                <c:pt idx="3">
                  <c:v>0.18352772102704001</c:v>
                </c:pt>
                <c:pt idx="4">
                  <c:v>0.11302352682</c:v>
                </c:pt>
                <c:pt idx="5">
                  <c:v>0.14019678828000001</c:v>
                </c:pt>
                <c:pt idx="6">
                  <c:v>0.11293854119000001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4-43AD-9F06-4337CB61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'38'!$K$10:$Q$10</c:f>
              <c:numCache>
                <c:formatCode>0.0</c:formatCode>
                <c:ptCount val="7"/>
                <c:pt idx="0">
                  <c:v>2.8576999999999999</c:v>
                </c:pt>
                <c:pt idx="1">
                  <c:v>2.8277999999999999</c:v>
                </c:pt>
                <c:pt idx="2">
                  <c:v>3.0127999999999999</c:v>
                </c:pt>
                <c:pt idx="3">
                  <c:v>3.0335315594163546</c:v>
                </c:pt>
                <c:pt idx="4">
                  <c:v>2.9739787862500005</c:v>
                </c:pt>
                <c:pt idx="5">
                  <c:v>3.0623743658699998</c:v>
                </c:pt>
                <c:pt idx="6">
                  <c:v>2.7300649309299998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D-4C60-BD42-1BCC6200B68B}"/>
            </c:ext>
          </c:extLst>
        </c:ser>
        <c:ser>
          <c:idx val="1"/>
          <c:order val="1"/>
          <c:tx>
            <c:strRef>
              <c:f>'38'!$I$11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'38'!$K$11:$Q$11</c:f>
              <c:numCache>
                <c:formatCode>0.0</c:formatCode>
                <c:ptCount val="7"/>
                <c:pt idx="0">
                  <c:v>0.45706865405264802</c:v>
                </c:pt>
                <c:pt idx="1">
                  <c:v>0.40422881024115703</c:v>
                </c:pt>
                <c:pt idx="2">
                  <c:v>0.41492665191252304</c:v>
                </c:pt>
                <c:pt idx="3">
                  <c:v>0.45993067187768</c:v>
                </c:pt>
                <c:pt idx="4">
                  <c:v>0.38858259940000001</c:v>
                </c:pt>
                <c:pt idx="5">
                  <c:v>0.36167571042999996</c:v>
                </c:pt>
                <c:pt idx="6">
                  <c:v>0.45450990441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D-4C60-BD42-1BCC6200B68B}"/>
            </c:ext>
          </c:extLst>
        </c:ser>
        <c:ser>
          <c:idx val="2"/>
          <c:order val="2"/>
          <c:tx>
            <c:strRef>
              <c:f>'38'!$I$12</c:f>
              <c:strCache>
                <c:ptCount val="1"/>
                <c:pt idx="0">
                  <c:v>Fixed assets/ Means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'38'!$K$12:$Q$12</c:f>
              <c:numCache>
                <c:formatCode>0.0</c:formatCode>
                <c:ptCount val="7"/>
                <c:pt idx="0">
                  <c:v>0.29849410487071509</c:v>
                </c:pt>
                <c:pt idx="1">
                  <c:v>0.33180615284639103</c:v>
                </c:pt>
                <c:pt idx="2">
                  <c:v>0.670787243906664</c:v>
                </c:pt>
                <c:pt idx="3">
                  <c:v>0.67571001857486401</c:v>
                </c:pt>
                <c:pt idx="4">
                  <c:v>0.59188846254999994</c:v>
                </c:pt>
                <c:pt idx="5">
                  <c:v>0.55835146141000003</c:v>
                </c:pt>
                <c:pt idx="6">
                  <c:v>0.56180885181000007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7D-4C60-BD42-1BCC6200B68B}"/>
            </c:ext>
          </c:extLst>
        </c:ser>
        <c:ser>
          <c:idx val="3"/>
          <c:order val="3"/>
          <c:tx>
            <c:strRef>
              <c:f>'38'!$I$13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'38'!$K$9:$Q$9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'38'!$K$13:$Q$13</c:f>
              <c:numCache>
                <c:formatCode>0.0</c:formatCode>
                <c:ptCount val="7"/>
                <c:pt idx="0">
                  <c:v>0.15040511869796386</c:v>
                </c:pt>
                <c:pt idx="1">
                  <c:v>0.15746216546014463</c:v>
                </c:pt>
                <c:pt idx="2">
                  <c:v>0.16632112216199091</c:v>
                </c:pt>
                <c:pt idx="3">
                  <c:v>0.18352772102704001</c:v>
                </c:pt>
                <c:pt idx="4">
                  <c:v>0.11302352682</c:v>
                </c:pt>
                <c:pt idx="5">
                  <c:v>0.14019678828000001</c:v>
                </c:pt>
                <c:pt idx="6">
                  <c:v>0.11293854119000001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7D-4C60-BD42-1BCC6200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'39'!$I$10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'39'!$L$10:$R$10</c:f>
              <c:numCache>
                <c:formatCode>#\ ##0.0</c:formatCode>
                <c:ptCount val="7"/>
                <c:pt idx="0">
                  <c:v>1.6485000000000001</c:v>
                </c:pt>
                <c:pt idx="1">
                  <c:v>1.8672</c:v>
                </c:pt>
                <c:pt idx="2">
                  <c:v>1.8627149999999999</c:v>
                </c:pt>
                <c:pt idx="3">
                  <c:v>1.6462000000000001</c:v>
                </c:pt>
                <c:pt idx="4">
                  <c:v>1.6436691301899999</c:v>
                </c:pt>
                <c:pt idx="5">
                  <c:v>1.7255246426200002</c:v>
                </c:pt>
                <c:pt idx="6">
                  <c:v>1.67314850391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C-49FF-915F-B9E0526F415B}"/>
            </c:ext>
          </c:extLst>
        </c:ser>
        <c:ser>
          <c:idx val="1"/>
          <c:order val="1"/>
          <c:tx>
            <c:strRef>
              <c:f>'39'!$I$11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'39'!$L$11:$R$11</c:f>
              <c:numCache>
                <c:formatCode>#\ ##0.0</c:formatCode>
                <c:ptCount val="7"/>
                <c:pt idx="0">
                  <c:v>1.8058831299999998</c:v>
                </c:pt>
                <c:pt idx="1">
                  <c:v>1.5461798099999999</c:v>
                </c:pt>
                <c:pt idx="2">
                  <c:v>2.1347073276262103</c:v>
                </c:pt>
                <c:pt idx="3">
                  <c:v>2.165635045201221</c:v>
                </c:pt>
                <c:pt idx="4">
                  <c:v>1.9616273391199999</c:v>
                </c:pt>
                <c:pt idx="5">
                  <c:v>1.8786352549900001</c:v>
                </c:pt>
                <c:pt idx="6">
                  <c:v>1.9690774764700001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C-49FF-915F-B9E0526F415B}"/>
            </c:ext>
          </c:extLst>
        </c:ser>
        <c:ser>
          <c:idx val="2"/>
          <c:order val="2"/>
          <c:tx>
            <c:strRef>
              <c:f>'39'!$I$12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'39'!$L$12:$R$12</c:f>
              <c:numCache>
                <c:formatCode>#\ ##0.0</c:formatCode>
                <c:ptCount val="7"/>
                <c:pt idx="0">
                  <c:v>0.30928427038591161</c:v>
                </c:pt>
                <c:pt idx="1">
                  <c:v>0.30791731999999994</c:v>
                </c:pt>
                <c:pt idx="2">
                  <c:v>0.26741285737378917</c:v>
                </c:pt>
                <c:pt idx="3">
                  <c:v>0.54086497745585094</c:v>
                </c:pt>
                <c:pt idx="4">
                  <c:v>0.46217690571000003</c:v>
                </c:pt>
                <c:pt idx="5">
                  <c:v>0.51843842837999998</c:v>
                </c:pt>
                <c:pt idx="6">
                  <c:v>0.21709624796000002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C-49FF-915F-B9E0526F4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9347495647933779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'39'!$J$10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'39'!$L$10:$R$10</c:f>
              <c:numCache>
                <c:formatCode>#\ ##0.0</c:formatCode>
                <c:ptCount val="7"/>
                <c:pt idx="0">
                  <c:v>1.6485000000000001</c:v>
                </c:pt>
                <c:pt idx="1">
                  <c:v>1.8672</c:v>
                </c:pt>
                <c:pt idx="2">
                  <c:v>1.8627149999999999</c:v>
                </c:pt>
                <c:pt idx="3">
                  <c:v>1.6462000000000001</c:v>
                </c:pt>
                <c:pt idx="4">
                  <c:v>1.6436691301899999</c:v>
                </c:pt>
                <c:pt idx="5">
                  <c:v>1.7255246426200002</c:v>
                </c:pt>
                <c:pt idx="6">
                  <c:v>1.67314850391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0-4752-A51B-818F1803E72F}"/>
            </c:ext>
          </c:extLst>
        </c:ser>
        <c:ser>
          <c:idx val="1"/>
          <c:order val="1"/>
          <c:tx>
            <c:strRef>
              <c:f>'39'!$J$11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'39'!$L$11:$R$11</c:f>
              <c:numCache>
                <c:formatCode>#\ ##0.0</c:formatCode>
                <c:ptCount val="7"/>
                <c:pt idx="0">
                  <c:v>1.8058831299999998</c:v>
                </c:pt>
                <c:pt idx="1">
                  <c:v>1.5461798099999999</c:v>
                </c:pt>
                <c:pt idx="2">
                  <c:v>2.1347073276262103</c:v>
                </c:pt>
                <c:pt idx="3">
                  <c:v>2.165635045201221</c:v>
                </c:pt>
                <c:pt idx="4">
                  <c:v>1.9616273391199999</c:v>
                </c:pt>
                <c:pt idx="5">
                  <c:v>1.8786352549900001</c:v>
                </c:pt>
                <c:pt idx="6">
                  <c:v>1.9690774764700001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0-4752-A51B-818F1803E72F}"/>
            </c:ext>
          </c:extLst>
        </c:ser>
        <c:ser>
          <c:idx val="2"/>
          <c:order val="2"/>
          <c:tx>
            <c:strRef>
              <c:f>'39'!$J$12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'39'!$L$9:$R$9</c:f>
              <c:numCache>
                <c:formatCode>m/d/yyyy</c:formatCode>
                <c:ptCount val="7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</c:numCache>
            </c:numRef>
          </c:cat>
          <c:val>
            <c:numRef>
              <c:f>'39'!$L$12:$R$12</c:f>
              <c:numCache>
                <c:formatCode>#\ ##0.0</c:formatCode>
                <c:ptCount val="7"/>
                <c:pt idx="0">
                  <c:v>0.30928427038591161</c:v>
                </c:pt>
                <c:pt idx="1">
                  <c:v>0.30791731999999994</c:v>
                </c:pt>
                <c:pt idx="2">
                  <c:v>0.26741285737378917</c:v>
                </c:pt>
                <c:pt idx="3">
                  <c:v>0.54086497745585094</c:v>
                </c:pt>
                <c:pt idx="4">
                  <c:v>0.46217690571000003</c:v>
                </c:pt>
                <c:pt idx="5">
                  <c:v>0.51843842837999998</c:v>
                </c:pt>
                <c:pt idx="6">
                  <c:v>0.21709624796000002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0-4752-A51B-818F1803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9347495647933779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33813806655245"/>
          <c:y val="3.0757215325031551E-2"/>
          <c:w val="0.45918419186106713"/>
          <c:h val="0.879839673846740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'4'!$M$11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0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820E-4952-AD7E-E943268338D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820E-4952-AD7E-E943268338D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820E-4952-AD7E-E943268338D3}"/>
              </c:ext>
            </c:extLst>
          </c:dPt>
          <c:dLbls>
            <c:dLbl>
              <c:idx val="19"/>
              <c:layout>
                <c:manualLayout>
                  <c:x val="9.1098942124131277E-2"/>
                  <c:y val="-5.8257335034264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0E-4952-AD7E-E943268338D3}"/>
                </c:ext>
              </c:extLst>
            </c:dLbl>
            <c:dLbl>
              <c:idx val="21"/>
              <c:layout>
                <c:manualLayout>
                  <c:x val="7.0394800121943463E-2"/>
                  <c:y val="2.91286675171319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47851398518744"/>
                      <c:h val="6.18986478334922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20E-4952-AD7E-E94326833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'4'!$K$11:$K$32</c:f>
              <c:strCache>
                <c:ptCount val="22"/>
                <c:pt idx="0">
                  <c:v>Кіпр</c:v>
                </c:pt>
                <c:pt idx="1">
                  <c:v>Мальта</c:v>
                </c:pt>
                <c:pt idx="2">
                  <c:v>Ірландія</c:v>
                </c:pt>
                <c:pt idx="3">
                  <c:v>Нідерланди</c:v>
                </c:pt>
                <c:pt idx="4">
                  <c:v>Угорщина</c:v>
                </c:pt>
                <c:pt idx="5">
                  <c:v>Данія</c:v>
                </c:pt>
                <c:pt idx="6">
                  <c:v>Швеція</c:v>
                </c:pt>
                <c:pt idx="7">
                  <c:v>Бельгія</c:v>
                </c:pt>
                <c:pt idx="8">
                  <c:v>Італія</c:v>
                </c:pt>
                <c:pt idx="9">
                  <c:v>Австрія</c:v>
                </c:pt>
                <c:pt idx="10">
                  <c:v>Франція</c:v>
                </c:pt>
                <c:pt idx="11">
                  <c:v>Латвія</c:v>
                </c:pt>
                <c:pt idx="12">
                  <c:v>Іспанія</c:v>
                </c:pt>
                <c:pt idx="13">
                  <c:v>Польща</c:v>
                </c:pt>
                <c:pt idx="14">
                  <c:v>Чехія</c:v>
                </c:pt>
                <c:pt idx="15">
                  <c:v>Румунія</c:v>
                </c:pt>
                <c:pt idx="16">
                  <c:v>Болгарія</c:v>
                </c:pt>
                <c:pt idx="17">
                  <c:v>Литва</c:v>
                </c:pt>
                <c:pt idx="18">
                  <c:v>Словаччина</c:v>
                </c:pt>
                <c:pt idx="19">
                  <c:v>Україна</c:v>
                </c:pt>
                <c:pt idx="20">
                  <c:v>Греція</c:v>
                </c:pt>
                <c:pt idx="21">
                  <c:v>Україна (під регуляцією НБУ)</c:v>
                </c:pt>
              </c:strCache>
            </c:strRef>
          </c:cat>
          <c:val>
            <c:numRef>
              <c:f>'4'!$L$11:$L$32</c:f>
              <c:numCache>
                <c:formatCode>0.0%</c:formatCode>
                <c:ptCount val="22"/>
                <c:pt idx="0">
                  <c:v>0.85099999999999998</c:v>
                </c:pt>
                <c:pt idx="1">
                  <c:v>0.83599999999999997</c:v>
                </c:pt>
                <c:pt idx="2">
                  <c:v>0.77500000000000002</c:v>
                </c:pt>
                <c:pt idx="3">
                  <c:v>0.73599999999999999</c:v>
                </c:pt>
                <c:pt idx="4">
                  <c:v>0.60699999999999998</c:v>
                </c:pt>
                <c:pt idx="5">
                  <c:v>0.56299999999999994</c:v>
                </c:pt>
                <c:pt idx="6">
                  <c:v>0.5</c:v>
                </c:pt>
                <c:pt idx="7">
                  <c:v>0.46300000000000002</c:v>
                </c:pt>
                <c:pt idx="8">
                  <c:v>0.33300000000000002</c:v>
                </c:pt>
                <c:pt idx="9">
                  <c:v>0.311</c:v>
                </c:pt>
                <c:pt idx="10">
                  <c:v>0.29799999999999999</c:v>
                </c:pt>
                <c:pt idx="11">
                  <c:v>0.28499999999999998</c:v>
                </c:pt>
                <c:pt idx="12">
                  <c:v>0.251</c:v>
                </c:pt>
                <c:pt idx="13">
                  <c:v>0.23400000000000001</c:v>
                </c:pt>
                <c:pt idx="14">
                  <c:v>0.23100000000000001</c:v>
                </c:pt>
                <c:pt idx="15">
                  <c:v>0.22500000000000001</c:v>
                </c:pt>
                <c:pt idx="16">
                  <c:v>0.20200000000000001</c:v>
                </c:pt>
                <c:pt idx="17">
                  <c:v>0.20100000000000001</c:v>
                </c:pt>
                <c:pt idx="18">
                  <c:v>0.189</c:v>
                </c:pt>
                <c:pt idx="19">
                  <c:v>0.16400000000000001</c:v>
                </c:pt>
                <c:pt idx="20">
                  <c:v>8.2000000000000003E-2</c:v>
                </c:pt>
                <c:pt idx="21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0E-4952-AD7E-E9432683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0618136"/>
        <c:axId val="610611248"/>
      </c:barChart>
      <c:catAx>
        <c:axId val="610618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0611248"/>
        <c:crosses val="autoZero"/>
        <c:auto val="1"/>
        <c:lblAlgn val="ctr"/>
        <c:lblOffset val="100"/>
        <c:tickLblSkip val="1"/>
        <c:noMultiLvlLbl val="0"/>
      </c:catAx>
      <c:valAx>
        <c:axId val="610611248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061813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'40'!$H$9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'40'!$J$7:$U$7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'40'!$J$9:$U$9</c:f>
              <c:numCache>
                <c:formatCode>#\ ##0.0</c:formatCode>
                <c:ptCount val="12"/>
                <c:pt idx="0">
                  <c:v>4.0987406100000001</c:v>
                </c:pt>
                <c:pt idx="1">
                  <c:v>4.12614503</c:v>
                </c:pt>
                <c:pt idx="2">
                  <c:v>4.1289315100000001</c:v>
                </c:pt>
                <c:pt idx="3">
                  <c:v>4.0891292199999993</c:v>
                </c:pt>
                <c:pt idx="4">
                  <c:v>4.4032003099999999</c:v>
                </c:pt>
                <c:pt idx="5">
                  <c:v>4.6487006600000003</c:v>
                </c:pt>
                <c:pt idx="6">
                  <c:v>4.6593175100000002</c:v>
                </c:pt>
                <c:pt idx="7">
                  <c:v>4.4675000049999998</c:v>
                </c:pt>
                <c:pt idx="8">
                  <c:v>4.0830115710000001</c:v>
                </c:pt>
                <c:pt idx="9">
                  <c:v>3.3316346309399996</c:v>
                </c:pt>
                <c:pt idx="10">
                  <c:v>4.5798540856900001</c:v>
                </c:pt>
                <c:pt idx="11">
                  <c:v>4.5749008988800002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9-40D8-8AF6-577D569C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'40'!$H$8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'40'!$J$7:$U$7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'40'!$J$8:$U$8</c:f>
              <c:numCache>
                <c:formatCode>0%</c:formatCode>
                <c:ptCount val="12"/>
                <c:pt idx="0">
                  <c:v>1.2216262716854385</c:v>
                </c:pt>
                <c:pt idx="1">
                  <c:v>1.2199250131544699</c:v>
                </c:pt>
                <c:pt idx="2">
                  <c:v>1.1788421770163973</c:v>
                </c:pt>
                <c:pt idx="3">
                  <c:v>1.2273350779557906</c:v>
                </c:pt>
                <c:pt idx="4">
                  <c:v>1.1819249894629484</c:v>
                </c:pt>
                <c:pt idx="5">
                  <c:v>1.1535902851615316</c:v>
                </c:pt>
                <c:pt idx="6">
                  <c:v>1.1825145202435454</c:v>
                </c:pt>
                <c:pt idx="7">
                  <c:v>1.1370584005181217</c:v>
                </c:pt>
                <c:pt idx="8">
                  <c:v>1.1416993843733587</c:v>
                </c:pt>
                <c:pt idx="9">
                  <c:v>1.1349430558395754</c:v>
                </c:pt>
                <c:pt idx="10">
                  <c:v>1.1457539197232809</c:v>
                </c:pt>
                <c:pt idx="11">
                  <c:v>1.1494963574199903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9-40D8-8AF6-577D569C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in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'40'!$I$9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'40'!$J$6:$U$6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'40'!$J$9:$U$9</c:f>
              <c:numCache>
                <c:formatCode>#\ ##0.0</c:formatCode>
                <c:ptCount val="12"/>
                <c:pt idx="0">
                  <c:v>4.0987406100000001</c:v>
                </c:pt>
                <c:pt idx="1">
                  <c:v>4.12614503</c:v>
                </c:pt>
                <c:pt idx="2">
                  <c:v>4.1289315100000001</c:v>
                </c:pt>
                <c:pt idx="3">
                  <c:v>4.0891292199999993</c:v>
                </c:pt>
                <c:pt idx="4">
                  <c:v>4.4032003099999999</c:v>
                </c:pt>
                <c:pt idx="5">
                  <c:v>4.6487006600000003</c:v>
                </c:pt>
                <c:pt idx="6">
                  <c:v>4.6593175100000002</c:v>
                </c:pt>
                <c:pt idx="7">
                  <c:v>4.4675000049999998</c:v>
                </c:pt>
                <c:pt idx="8">
                  <c:v>4.0830115710000001</c:v>
                </c:pt>
                <c:pt idx="9">
                  <c:v>3.3316346309399996</c:v>
                </c:pt>
                <c:pt idx="10">
                  <c:v>4.5798540856900001</c:v>
                </c:pt>
                <c:pt idx="11">
                  <c:v>4.5749008988800002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0-411F-BED8-CF2FEBE4F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'40'!$I$8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'40'!$J$7:$U$7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'40'!$J$8:$U$8</c:f>
              <c:numCache>
                <c:formatCode>0%</c:formatCode>
                <c:ptCount val="12"/>
                <c:pt idx="0">
                  <c:v>1.2216262716854385</c:v>
                </c:pt>
                <c:pt idx="1">
                  <c:v>1.2199250131544699</c:v>
                </c:pt>
                <c:pt idx="2">
                  <c:v>1.1788421770163973</c:v>
                </c:pt>
                <c:pt idx="3">
                  <c:v>1.2273350779557906</c:v>
                </c:pt>
                <c:pt idx="4">
                  <c:v>1.1819249894629484</c:v>
                </c:pt>
                <c:pt idx="5">
                  <c:v>1.1535902851615316</c:v>
                </c:pt>
                <c:pt idx="6">
                  <c:v>1.1825145202435454</c:v>
                </c:pt>
                <c:pt idx="7">
                  <c:v>1.1370584005181217</c:v>
                </c:pt>
                <c:pt idx="8">
                  <c:v>1.1416993843733587</c:v>
                </c:pt>
                <c:pt idx="9">
                  <c:v>1.1349430558395754</c:v>
                </c:pt>
                <c:pt idx="10">
                  <c:v>1.1457539197232809</c:v>
                </c:pt>
                <c:pt idx="11">
                  <c:v>1.1494963574199903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0-411F-BED8-CF2FEBE4F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in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'41'!$J$8:$U$8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'41'!$J$9:$U$9</c:f>
              <c:numCache>
                <c:formatCode>0%</c:formatCode>
                <c:ptCount val="12"/>
                <c:pt idx="0">
                  <c:v>0.75760302138270708</c:v>
                </c:pt>
                <c:pt idx="1">
                  <c:v>0.7632356183768616</c:v>
                </c:pt>
                <c:pt idx="2">
                  <c:v>0.75862477311957155</c:v>
                </c:pt>
                <c:pt idx="3">
                  <c:v>0.75233419255946143</c:v>
                </c:pt>
                <c:pt idx="4">
                  <c:v>0.74370627712823711</c:v>
                </c:pt>
                <c:pt idx="5">
                  <c:v>0.76257876754748943</c:v>
                </c:pt>
                <c:pt idx="6">
                  <c:v>0.78896064544010869</c:v>
                </c:pt>
                <c:pt idx="7">
                  <c:v>0.78064280942289554</c:v>
                </c:pt>
                <c:pt idx="8">
                  <c:v>0.80189127903894442</c:v>
                </c:pt>
                <c:pt idx="9">
                  <c:v>0.80869550858277228</c:v>
                </c:pt>
                <c:pt idx="10">
                  <c:v>0.81353675037632989</c:v>
                </c:pt>
                <c:pt idx="11">
                  <c:v>0.80103839230422735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F-4138-A0EA-A7D05835E478}"/>
            </c:ext>
          </c:extLst>
        </c:ser>
        <c:ser>
          <c:idx val="1"/>
          <c:order val="1"/>
          <c:tx>
            <c:strRef>
              <c:f>'41'!$H$10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'41'!$J$8:$U$8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'41'!$J$10:$U$10</c:f>
              <c:numCache>
                <c:formatCode>0%</c:formatCode>
                <c:ptCount val="12"/>
                <c:pt idx="0">
                  <c:v>0.23817258833561561</c:v>
                </c:pt>
                <c:pt idx="1">
                  <c:v>0.2322011948850731</c:v>
                </c:pt>
                <c:pt idx="2">
                  <c:v>0.23492866802239595</c:v>
                </c:pt>
                <c:pt idx="3">
                  <c:v>0.24082241891098763</c:v>
                </c:pt>
                <c:pt idx="4">
                  <c:v>0.24948426659245029</c:v>
                </c:pt>
                <c:pt idx="5">
                  <c:v>0.23129967245514149</c:v>
                </c:pt>
                <c:pt idx="6">
                  <c:v>0.20564015179124379</c:v>
                </c:pt>
                <c:pt idx="7">
                  <c:v>0.21392410720321867</c:v>
                </c:pt>
                <c:pt idx="8">
                  <c:v>0.19373214752028436</c:v>
                </c:pt>
                <c:pt idx="9">
                  <c:v>0.18890162040140407</c:v>
                </c:pt>
                <c:pt idx="10">
                  <c:v>0.18251776497461553</c:v>
                </c:pt>
                <c:pt idx="11">
                  <c:v>0.191845981591616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F-4138-A0EA-A7D05835E478}"/>
            </c:ext>
          </c:extLst>
        </c:ser>
        <c:ser>
          <c:idx val="2"/>
          <c:order val="2"/>
          <c:tx>
            <c:strRef>
              <c:f>'41'!$H$11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'41'!$J$8:$U$8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'41'!$J$11:$U$11</c:f>
              <c:numCache>
                <c:formatCode>0%</c:formatCode>
                <c:ptCount val="12"/>
                <c:pt idx="0">
                  <c:v>4.2243902816772785E-3</c:v>
                </c:pt>
                <c:pt idx="1">
                  <c:v>4.5631867380653236E-3</c:v>
                </c:pt>
                <c:pt idx="2">
                  <c:v>6.446558858032499E-3</c:v>
                </c:pt>
                <c:pt idx="3">
                  <c:v>6.8433885295510425E-3</c:v>
                </c:pt>
                <c:pt idx="4">
                  <c:v>6.8094562793124432E-3</c:v>
                </c:pt>
                <c:pt idx="5">
                  <c:v>6.121559997369244E-3</c:v>
                </c:pt>
                <c:pt idx="6">
                  <c:v>5.399202768647548E-3</c:v>
                </c:pt>
                <c:pt idx="7">
                  <c:v>5.4330833738857496E-3</c:v>
                </c:pt>
                <c:pt idx="8">
                  <c:v>4.3765734407711782E-3</c:v>
                </c:pt>
                <c:pt idx="9">
                  <c:v>2.4028710158236341E-3</c:v>
                </c:pt>
                <c:pt idx="10">
                  <c:v>3.9454846490546251E-3</c:v>
                </c:pt>
                <c:pt idx="11">
                  <c:v>7.1156261041565947E-3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F-4138-A0EA-A7D05835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296702940133367E-2"/>
          <c:y val="0.78612716763005785"/>
          <c:w val="0.92307682323734286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016473131384317"/>
          <c:h val="0.870329519714541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'41'!$I$9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'41'!$J$9:$U$9</c:f>
              <c:numCache>
                <c:formatCode>0%</c:formatCode>
                <c:ptCount val="12"/>
                <c:pt idx="0">
                  <c:v>0.75760302138270708</c:v>
                </c:pt>
                <c:pt idx="1">
                  <c:v>0.7632356183768616</c:v>
                </c:pt>
                <c:pt idx="2">
                  <c:v>0.75862477311957155</c:v>
                </c:pt>
                <c:pt idx="3">
                  <c:v>0.75233419255946143</c:v>
                </c:pt>
                <c:pt idx="4">
                  <c:v>0.74370627712823711</c:v>
                </c:pt>
                <c:pt idx="5">
                  <c:v>0.76257876754748943</c:v>
                </c:pt>
                <c:pt idx="6">
                  <c:v>0.78896064544010869</c:v>
                </c:pt>
                <c:pt idx="7">
                  <c:v>0.78064280942289554</c:v>
                </c:pt>
                <c:pt idx="8">
                  <c:v>0.80189127903894442</c:v>
                </c:pt>
                <c:pt idx="9">
                  <c:v>0.80869550858277228</c:v>
                </c:pt>
                <c:pt idx="10">
                  <c:v>0.81353675037632989</c:v>
                </c:pt>
                <c:pt idx="11">
                  <c:v>0.80103839230422735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5-4937-9E93-BE359EE070A8}"/>
            </c:ext>
          </c:extLst>
        </c:ser>
        <c:ser>
          <c:idx val="1"/>
          <c:order val="1"/>
          <c:tx>
            <c:strRef>
              <c:f>'41'!$I$10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'41'!$J$10:$U$10</c:f>
              <c:numCache>
                <c:formatCode>0%</c:formatCode>
                <c:ptCount val="12"/>
                <c:pt idx="0">
                  <c:v>0.23817258833561561</c:v>
                </c:pt>
                <c:pt idx="1">
                  <c:v>0.2322011948850731</c:v>
                </c:pt>
                <c:pt idx="2">
                  <c:v>0.23492866802239595</c:v>
                </c:pt>
                <c:pt idx="3">
                  <c:v>0.24082241891098763</c:v>
                </c:pt>
                <c:pt idx="4">
                  <c:v>0.24948426659245029</c:v>
                </c:pt>
                <c:pt idx="5">
                  <c:v>0.23129967245514149</c:v>
                </c:pt>
                <c:pt idx="6">
                  <c:v>0.20564015179124379</c:v>
                </c:pt>
                <c:pt idx="7">
                  <c:v>0.21392410720321867</c:v>
                </c:pt>
                <c:pt idx="8">
                  <c:v>0.19373214752028436</c:v>
                </c:pt>
                <c:pt idx="9">
                  <c:v>0.18890162040140407</c:v>
                </c:pt>
                <c:pt idx="10">
                  <c:v>0.18251776497461553</c:v>
                </c:pt>
                <c:pt idx="11">
                  <c:v>0.191845981591616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5-4937-9E93-BE359EE070A8}"/>
            </c:ext>
          </c:extLst>
        </c:ser>
        <c:ser>
          <c:idx val="2"/>
          <c:order val="2"/>
          <c:tx>
            <c:strRef>
              <c:f>'41'!$I$11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'41'!$J$11:$U$11</c:f>
              <c:numCache>
                <c:formatCode>0%</c:formatCode>
                <c:ptCount val="12"/>
                <c:pt idx="0">
                  <c:v>4.2243902816772785E-3</c:v>
                </c:pt>
                <c:pt idx="1">
                  <c:v>4.5631867380653236E-3</c:v>
                </c:pt>
                <c:pt idx="2">
                  <c:v>6.446558858032499E-3</c:v>
                </c:pt>
                <c:pt idx="3">
                  <c:v>6.8433885295510425E-3</c:v>
                </c:pt>
                <c:pt idx="4">
                  <c:v>6.8094562793124432E-3</c:v>
                </c:pt>
                <c:pt idx="5">
                  <c:v>6.121559997369244E-3</c:v>
                </c:pt>
                <c:pt idx="6">
                  <c:v>5.399202768647548E-3</c:v>
                </c:pt>
                <c:pt idx="7">
                  <c:v>5.4330833738857496E-3</c:v>
                </c:pt>
                <c:pt idx="8">
                  <c:v>4.3765734407711782E-3</c:v>
                </c:pt>
                <c:pt idx="9">
                  <c:v>2.4028710158236341E-3</c:v>
                </c:pt>
                <c:pt idx="10">
                  <c:v>3.9454846490546251E-3</c:v>
                </c:pt>
                <c:pt idx="11">
                  <c:v>7.1156261041565947E-3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F5-4937-9E93-BE359EE0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296702940133367E-2"/>
          <c:y val="0.89670314152407349"/>
          <c:w val="0.92307682323734286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'42'!$H$10</c:f>
              <c:strCache>
                <c:ptCount val="1"/>
                <c:pt idx="0">
                  <c:v>Процентний дохід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'42'!$J$10:$U$10</c:f>
              <c:numCache>
                <c:formatCode>#\ ##0.0</c:formatCode>
                <c:ptCount val="12"/>
                <c:pt idx="0">
                  <c:v>0.68410581999999998</c:v>
                </c:pt>
                <c:pt idx="1">
                  <c:v>0.74718302000000003</c:v>
                </c:pt>
                <c:pt idx="2">
                  <c:v>0.74828876</c:v>
                </c:pt>
                <c:pt idx="3">
                  <c:v>0.76507826000000001</c:v>
                </c:pt>
                <c:pt idx="4">
                  <c:v>0.76958895999999999</c:v>
                </c:pt>
                <c:pt idx="5">
                  <c:v>0.83943986000000004</c:v>
                </c:pt>
                <c:pt idx="6">
                  <c:v>0.83806948000000003</c:v>
                </c:pt>
                <c:pt idx="7">
                  <c:v>0.85002548</c:v>
                </c:pt>
                <c:pt idx="8">
                  <c:v>0.80939451699999998</c:v>
                </c:pt>
                <c:pt idx="9">
                  <c:v>0.73214858040000008</c:v>
                </c:pt>
                <c:pt idx="10">
                  <c:v>0.88391390382000001</c:v>
                </c:pt>
                <c:pt idx="11">
                  <c:v>0.88719160462999991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B-4807-AFFB-99D1D126C4FE}"/>
            </c:ext>
          </c:extLst>
        </c:ser>
        <c:ser>
          <c:idx val="1"/>
          <c:order val="1"/>
          <c:tx>
            <c:strRef>
              <c:f>'42'!$H$11</c:f>
              <c:strCache>
                <c:ptCount val="1"/>
                <c:pt idx="0">
                  <c:v>Штрафи, пеня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'42'!$J$11:$U$11</c:f>
              <c:numCache>
                <c:formatCode>#\ ##0.0</c:formatCode>
                <c:ptCount val="12"/>
                <c:pt idx="0">
                  <c:v>6.024376E-2</c:v>
                </c:pt>
                <c:pt idx="1">
                  <c:v>6.2762680000000001E-2</c:v>
                </c:pt>
                <c:pt idx="2">
                  <c:v>6.6565479999999996E-2</c:v>
                </c:pt>
                <c:pt idx="3">
                  <c:v>7.1223220000000004E-2</c:v>
                </c:pt>
                <c:pt idx="4">
                  <c:v>7.0270719999999995E-2</c:v>
                </c:pt>
                <c:pt idx="5">
                  <c:v>6.7030429999999988E-2</c:v>
                </c:pt>
                <c:pt idx="6">
                  <c:v>5.6106650000000001E-2</c:v>
                </c:pt>
                <c:pt idx="7">
                  <c:v>5.5521286000000003E-2</c:v>
                </c:pt>
                <c:pt idx="8">
                  <c:v>4.6161712000000001E-2</c:v>
                </c:pt>
                <c:pt idx="9">
                  <c:v>2.2726919750000001E-2</c:v>
                </c:pt>
                <c:pt idx="10">
                  <c:v>1.288363337E-2</c:v>
                </c:pt>
                <c:pt idx="11">
                  <c:v>1.4748816000000001E-2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AB-4807-AFFB-99D1D126C4FE}"/>
            </c:ext>
          </c:extLst>
        </c:ser>
        <c:ser>
          <c:idx val="2"/>
          <c:order val="2"/>
          <c:tx>
            <c:strRef>
              <c:f>'42'!$H$12</c:f>
              <c:strCache>
                <c:ptCount val="1"/>
                <c:pt idx="0">
                  <c:v>Дохід від реалізації майна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'42'!$J$12:$U$12</c:f>
              <c:numCache>
                <c:formatCode>#\ ##0.0</c:formatCode>
                <c:ptCount val="12"/>
                <c:pt idx="0">
                  <c:v>6.8528000000000006E-2</c:v>
                </c:pt>
                <c:pt idx="1">
                  <c:v>7.022167E-2</c:v>
                </c:pt>
                <c:pt idx="2">
                  <c:v>5.7765379999999998E-2</c:v>
                </c:pt>
                <c:pt idx="3">
                  <c:v>5.8819419999999997E-2</c:v>
                </c:pt>
                <c:pt idx="4">
                  <c:v>9.3661469999999997E-2</c:v>
                </c:pt>
                <c:pt idx="5">
                  <c:v>7.1623770000000003E-2</c:v>
                </c:pt>
                <c:pt idx="6">
                  <c:v>6.8479689999999996E-2</c:v>
                </c:pt>
                <c:pt idx="7">
                  <c:v>5.84159E-2</c:v>
                </c:pt>
                <c:pt idx="8">
                  <c:v>6.9042988999999999E-2</c:v>
                </c:pt>
                <c:pt idx="9">
                  <c:v>8.1774258220000007E-2</c:v>
                </c:pt>
                <c:pt idx="10">
                  <c:v>0.11111671443000001</c:v>
                </c:pt>
                <c:pt idx="11">
                  <c:v>0.10702275524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AB-4807-AFFB-99D1D126C4FE}"/>
            </c:ext>
          </c:extLst>
        </c:ser>
        <c:ser>
          <c:idx val="3"/>
          <c:order val="3"/>
          <c:tx>
            <c:strRef>
              <c:f>'42'!$H$13</c:f>
              <c:strCache>
                <c:ptCount val="1"/>
                <c:pt idx="0">
                  <c:v>Інші доходи 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'42'!$J$13:$U$13</c:f>
              <c:numCache>
                <c:formatCode>#\ ##0.0</c:formatCode>
                <c:ptCount val="12"/>
                <c:pt idx="0">
                  <c:v>6.8106099999999999E-3</c:v>
                </c:pt>
                <c:pt idx="1">
                  <c:v>4.9152699999999994E-3</c:v>
                </c:pt>
                <c:pt idx="2">
                  <c:v>5.5192000000000001E-3</c:v>
                </c:pt>
                <c:pt idx="3">
                  <c:v>1.7194100000000004E-2</c:v>
                </c:pt>
                <c:pt idx="4">
                  <c:v>7.5624999999999998E-3</c:v>
                </c:pt>
                <c:pt idx="5">
                  <c:v>5.6580700000000005E-2</c:v>
                </c:pt>
                <c:pt idx="6">
                  <c:v>1.7223800000000001E-2</c:v>
                </c:pt>
                <c:pt idx="7">
                  <c:v>1.5195500000000001E-2</c:v>
                </c:pt>
                <c:pt idx="8">
                  <c:v>7.2888400000000004E-3</c:v>
                </c:pt>
                <c:pt idx="9">
                  <c:v>8.5251868699999997E-3</c:v>
                </c:pt>
                <c:pt idx="10">
                  <c:v>1.5164346140000002E-2</c:v>
                </c:pt>
                <c:pt idx="11">
                  <c:v>7.4097933680000005E-2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B-4807-AFFB-99D1D126C4FE}"/>
            </c:ext>
          </c:extLst>
        </c:ser>
        <c:ser>
          <c:idx val="4"/>
          <c:order val="4"/>
          <c:tx>
            <c:strRef>
              <c:f>'42'!$H$14</c:f>
              <c:strCache>
                <c:ptCount val="1"/>
                <c:pt idx="0">
                  <c:v>Витрати на зарплату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'42'!$J$14:$U$14</c:f>
              <c:numCache>
                <c:formatCode>#\ ##0.0</c:formatCode>
                <c:ptCount val="12"/>
                <c:pt idx="0">
                  <c:v>-0.20969146999999999</c:v>
                </c:pt>
                <c:pt idx="1">
                  <c:v>-0.20423998999999998</c:v>
                </c:pt>
                <c:pt idx="2">
                  <c:v>-0.2118968</c:v>
                </c:pt>
                <c:pt idx="3">
                  <c:v>-0.22771429000000001</c:v>
                </c:pt>
                <c:pt idx="4">
                  <c:v>-0.22899629999999999</c:v>
                </c:pt>
                <c:pt idx="5">
                  <c:v>-0.22918260000000001</c:v>
                </c:pt>
                <c:pt idx="6">
                  <c:v>-0.21958891</c:v>
                </c:pt>
                <c:pt idx="7">
                  <c:v>-0.22766771</c:v>
                </c:pt>
                <c:pt idx="8">
                  <c:v>-0.20604365799999999</c:v>
                </c:pt>
                <c:pt idx="9">
                  <c:v>-0.14038487659000004</c:v>
                </c:pt>
                <c:pt idx="10">
                  <c:v>-0.15349069791</c:v>
                </c:pt>
                <c:pt idx="11">
                  <c:v>-0.20486669469999999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B-4807-AFFB-99D1D126C4FE}"/>
            </c:ext>
          </c:extLst>
        </c:ser>
        <c:ser>
          <c:idx val="5"/>
          <c:order val="5"/>
          <c:tx>
            <c:strRef>
              <c:f>'42'!$H$15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'42'!$J$15:$U$15</c:f>
              <c:numCache>
                <c:formatCode>#\ ##0.0</c:formatCode>
                <c:ptCount val="12"/>
                <c:pt idx="0">
                  <c:v>-0.15575877999999999</c:v>
                </c:pt>
                <c:pt idx="1">
                  <c:v>-0.17593476</c:v>
                </c:pt>
                <c:pt idx="2">
                  <c:v>-0.18169529999999998</c:v>
                </c:pt>
                <c:pt idx="3">
                  <c:v>-0.18669023999999998</c:v>
                </c:pt>
                <c:pt idx="4">
                  <c:v>-0.1911958</c:v>
                </c:pt>
                <c:pt idx="5">
                  <c:v>-0.19535774</c:v>
                </c:pt>
                <c:pt idx="6">
                  <c:v>-0.19483343</c:v>
                </c:pt>
                <c:pt idx="7">
                  <c:v>-0.16866902</c:v>
                </c:pt>
                <c:pt idx="8">
                  <c:v>-0.172964706</c:v>
                </c:pt>
                <c:pt idx="9">
                  <c:v>-0.15595612138000001</c:v>
                </c:pt>
                <c:pt idx="10">
                  <c:v>-0.18215105671999998</c:v>
                </c:pt>
                <c:pt idx="11">
                  <c:v>-0.19800433866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AB-4807-AFFB-99D1D126C4FE}"/>
            </c:ext>
          </c:extLst>
        </c:ser>
        <c:ser>
          <c:idx val="6"/>
          <c:order val="6"/>
          <c:tx>
            <c:strRef>
              <c:f>'42'!$H$16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'42'!$J$9:$U$9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'42'!$J$16:$U$16</c:f>
              <c:numCache>
                <c:formatCode>#\ ##0.0</c:formatCode>
                <c:ptCount val="12"/>
                <c:pt idx="0">
                  <c:v>-0.41563458600000003</c:v>
                </c:pt>
                <c:pt idx="1">
                  <c:v>-0.46513525</c:v>
                </c:pt>
                <c:pt idx="2">
                  <c:v>-0.47064876</c:v>
                </c:pt>
                <c:pt idx="3">
                  <c:v>-0.48215175999999998</c:v>
                </c:pt>
                <c:pt idx="4">
                  <c:v>-0.48912545000000002</c:v>
                </c:pt>
                <c:pt idx="5">
                  <c:v>-0.55794642999999988</c:v>
                </c:pt>
                <c:pt idx="6">
                  <c:v>-0.52278709999999995</c:v>
                </c:pt>
                <c:pt idx="7">
                  <c:v>-0.57109339999999997</c:v>
                </c:pt>
                <c:pt idx="8">
                  <c:v>-0.51936073500000002</c:v>
                </c:pt>
                <c:pt idx="9">
                  <c:v>-0.51259589850999998</c:v>
                </c:pt>
                <c:pt idx="10">
                  <c:v>-0.63839984292000007</c:v>
                </c:pt>
                <c:pt idx="11">
                  <c:v>-0.66871344840000002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AB-4807-AFFB-99D1D126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71091042793846E-2"/>
          <c:y val="3.325826693444861E-2"/>
          <c:w val="0.85596024422829597"/>
          <c:h val="0.66277546966325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'42'!$I$10</c:f>
              <c:strCache>
                <c:ptCount val="1"/>
                <c:pt idx="0">
                  <c:v>Interest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'42'!$J$10:$U$10</c:f>
              <c:numCache>
                <c:formatCode>#\ ##0.0</c:formatCode>
                <c:ptCount val="12"/>
                <c:pt idx="0">
                  <c:v>0.68410581999999998</c:v>
                </c:pt>
                <c:pt idx="1">
                  <c:v>0.74718302000000003</c:v>
                </c:pt>
                <c:pt idx="2">
                  <c:v>0.74828876</c:v>
                </c:pt>
                <c:pt idx="3">
                  <c:v>0.76507826000000001</c:v>
                </c:pt>
                <c:pt idx="4">
                  <c:v>0.76958895999999999</c:v>
                </c:pt>
                <c:pt idx="5">
                  <c:v>0.83943986000000004</c:v>
                </c:pt>
                <c:pt idx="6">
                  <c:v>0.83806948000000003</c:v>
                </c:pt>
                <c:pt idx="7">
                  <c:v>0.85002548</c:v>
                </c:pt>
                <c:pt idx="8">
                  <c:v>0.80939451699999998</c:v>
                </c:pt>
                <c:pt idx="9">
                  <c:v>0.73214858040000008</c:v>
                </c:pt>
                <c:pt idx="10">
                  <c:v>0.88391390382000001</c:v>
                </c:pt>
                <c:pt idx="11">
                  <c:v>0.88719160462999991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7-4C5A-A6D7-914422F65C68}"/>
            </c:ext>
          </c:extLst>
        </c:ser>
        <c:ser>
          <c:idx val="1"/>
          <c:order val="1"/>
          <c:tx>
            <c:strRef>
              <c:f>'42'!$I$11</c:f>
              <c:strCache>
                <c:ptCount val="1"/>
                <c:pt idx="0">
                  <c:v>Fines, penalties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'42'!$J$11:$U$11</c:f>
              <c:numCache>
                <c:formatCode>#\ ##0.0</c:formatCode>
                <c:ptCount val="12"/>
                <c:pt idx="0">
                  <c:v>6.024376E-2</c:v>
                </c:pt>
                <c:pt idx="1">
                  <c:v>6.2762680000000001E-2</c:v>
                </c:pt>
                <c:pt idx="2">
                  <c:v>6.6565479999999996E-2</c:v>
                </c:pt>
                <c:pt idx="3">
                  <c:v>7.1223220000000004E-2</c:v>
                </c:pt>
                <c:pt idx="4">
                  <c:v>7.0270719999999995E-2</c:v>
                </c:pt>
                <c:pt idx="5">
                  <c:v>6.7030429999999988E-2</c:v>
                </c:pt>
                <c:pt idx="6">
                  <c:v>5.6106650000000001E-2</c:v>
                </c:pt>
                <c:pt idx="7">
                  <c:v>5.5521286000000003E-2</c:v>
                </c:pt>
                <c:pt idx="8">
                  <c:v>4.6161712000000001E-2</c:v>
                </c:pt>
                <c:pt idx="9">
                  <c:v>2.2726919750000001E-2</c:v>
                </c:pt>
                <c:pt idx="10">
                  <c:v>1.288363337E-2</c:v>
                </c:pt>
                <c:pt idx="11">
                  <c:v>1.4748816000000001E-2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7-4C5A-A6D7-914422F65C68}"/>
            </c:ext>
          </c:extLst>
        </c:ser>
        <c:ser>
          <c:idx val="2"/>
          <c:order val="2"/>
          <c:tx>
            <c:strRef>
              <c:f>'42'!$I$12</c:f>
              <c:strCache>
                <c:ptCount val="1"/>
                <c:pt idx="0">
                  <c:v>Income from the sale of property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'42'!$J$12:$U$12</c:f>
              <c:numCache>
                <c:formatCode>#\ ##0.0</c:formatCode>
                <c:ptCount val="12"/>
                <c:pt idx="0">
                  <c:v>6.8528000000000006E-2</c:v>
                </c:pt>
                <c:pt idx="1">
                  <c:v>7.022167E-2</c:v>
                </c:pt>
                <c:pt idx="2">
                  <c:v>5.7765379999999998E-2</c:v>
                </c:pt>
                <c:pt idx="3">
                  <c:v>5.8819419999999997E-2</c:v>
                </c:pt>
                <c:pt idx="4">
                  <c:v>9.3661469999999997E-2</c:v>
                </c:pt>
                <c:pt idx="5">
                  <c:v>7.1623770000000003E-2</c:v>
                </c:pt>
                <c:pt idx="6">
                  <c:v>6.8479689999999996E-2</c:v>
                </c:pt>
                <c:pt idx="7">
                  <c:v>5.84159E-2</c:v>
                </c:pt>
                <c:pt idx="8">
                  <c:v>6.9042988999999999E-2</c:v>
                </c:pt>
                <c:pt idx="9">
                  <c:v>8.1774258220000007E-2</c:v>
                </c:pt>
                <c:pt idx="10">
                  <c:v>0.11111671443000001</c:v>
                </c:pt>
                <c:pt idx="11">
                  <c:v>0.10702275524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7-4C5A-A6D7-914422F65C68}"/>
            </c:ext>
          </c:extLst>
        </c:ser>
        <c:ser>
          <c:idx val="3"/>
          <c:order val="3"/>
          <c:tx>
            <c:strRef>
              <c:f>'42'!$I$13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'42'!$J$13:$U$13</c:f>
              <c:numCache>
                <c:formatCode>#\ ##0.0</c:formatCode>
                <c:ptCount val="12"/>
                <c:pt idx="0">
                  <c:v>6.8106099999999999E-3</c:v>
                </c:pt>
                <c:pt idx="1">
                  <c:v>4.9152699999999994E-3</c:v>
                </c:pt>
                <c:pt idx="2">
                  <c:v>5.5192000000000001E-3</c:v>
                </c:pt>
                <c:pt idx="3">
                  <c:v>1.7194100000000004E-2</c:v>
                </c:pt>
                <c:pt idx="4">
                  <c:v>7.5624999999999998E-3</c:v>
                </c:pt>
                <c:pt idx="5">
                  <c:v>5.6580700000000005E-2</c:v>
                </c:pt>
                <c:pt idx="6">
                  <c:v>1.7223800000000001E-2</c:v>
                </c:pt>
                <c:pt idx="7">
                  <c:v>1.5195500000000001E-2</c:v>
                </c:pt>
                <c:pt idx="8">
                  <c:v>7.2888400000000004E-3</c:v>
                </c:pt>
                <c:pt idx="9">
                  <c:v>8.5251868699999997E-3</c:v>
                </c:pt>
                <c:pt idx="10">
                  <c:v>1.5164346140000002E-2</c:v>
                </c:pt>
                <c:pt idx="11">
                  <c:v>7.4097933680000005E-2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7-4C5A-A6D7-914422F65C68}"/>
            </c:ext>
          </c:extLst>
        </c:ser>
        <c:ser>
          <c:idx val="4"/>
          <c:order val="4"/>
          <c:tx>
            <c:strRef>
              <c:f>'42'!$I$14</c:f>
              <c:strCache>
                <c:ptCount val="1"/>
                <c:pt idx="0">
                  <c:v>Salary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'42'!$J$14:$U$14</c:f>
              <c:numCache>
                <c:formatCode>#\ ##0.0</c:formatCode>
                <c:ptCount val="12"/>
                <c:pt idx="0">
                  <c:v>-0.20969146999999999</c:v>
                </c:pt>
                <c:pt idx="1">
                  <c:v>-0.20423998999999998</c:v>
                </c:pt>
                <c:pt idx="2">
                  <c:v>-0.2118968</c:v>
                </c:pt>
                <c:pt idx="3">
                  <c:v>-0.22771429000000001</c:v>
                </c:pt>
                <c:pt idx="4">
                  <c:v>-0.22899629999999999</c:v>
                </c:pt>
                <c:pt idx="5">
                  <c:v>-0.22918260000000001</c:v>
                </c:pt>
                <c:pt idx="6">
                  <c:v>-0.21958891</c:v>
                </c:pt>
                <c:pt idx="7">
                  <c:v>-0.22766771</c:v>
                </c:pt>
                <c:pt idx="8">
                  <c:v>-0.20604365799999999</c:v>
                </c:pt>
                <c:pt idx="9">
                  <c:v>-0.14038487659000004</c:v>
                </c:pt>
                <c:pt idx="10">
                  <c:v>-0.15349069791</c:v>
                </c:pt>
                <c:pt idx="11">
                  <c:v>-0.20486669469999999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7-4C5A-A6D7-914422F65C68}"/>
            </c:ext>
          </c:extLst>
        </c:ser>
        <c:ser>
          <c:idx val="5"/>
          <c:order val="5"/>
          <c:tx>
            <c:strRef>
              <c:f>'42'!$I$15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'42'!$J$15:$U$15</c:f>
              <c:numCache>
                <c:formatCode>#\ ##0.0</c:formatCode>
                <c:ptCount val="12"/>
                <c:pt idx="0">
                  <c:v>-0.15575877999999999</c:v>
                </c:pt>
                <c:pt idx="1">
                  <c:v>-0.17593476</c:v>
                </c:pt>
                <c:pt idx="2">
                  <c:v>-0.18169529999999998</c:v>
                </c:pt>
                <c:pt idx="3">
                  <c:v>-0.18669023999999998</c:v>
                </c:pt>
                <c:pt idx="4">
                  <c:v>-0.1911958</c:v>
                </c:pt>
                <c:pt idx="5">
                  <c:v>-0.19535774</c:v>
                </c:pt>
                <c:pt idx="6">
                  <c:v>-0.19483343</c:v>
                </c:pt>
                <c:pt idx="7">
                  <c:v>-0.16866902</c:v>
                </c:pt>
                <c:pt idx="8">
                  <c:v>-0.172964706</c:v>
                </c:pt>
                <c:pt idx="9">
                  <c:v>-0.15595612138000001</c:v>
                </c:pt>
                <c:pt idx="10">
                  <c:v>-0.18215105671999998</c:v>
                </c:pt>
                <c:pt idx="11">
                  <c:v>-0.19800433866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97-4C5A-A6D7-914422F65C68}"/>
            </c:ext>
          </c:extLst>
        </c:ser>
        <c:ser>
          <c:idx val="6"/>
          <c:order val="6"/>
          <c:tx>
            <c:strRef>
              <c:f>'42'!$I$16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'42'!$J$8:$U$8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'42'!$J$16:$U$16</c:f>
              <c:numCache>
                <c:formatCode>#\ ##0.0</c:formatCode>
                <c:ptCount val="12"/>
                <c:pt idx="0">
                  <c:v>-0.41563458600000003</c:v>
                </c:pt>
                <c:pt idx="1">
                  <c:v>-0.46513525</c:v>
                </c:pt>
                <c:pt idx="2">
                  <c:v>-0.47064876</c:v>
                </c:pt>
                <c:pt idx="3">
                  <c:v>-0.48215175999999998</c:v>
                </c:pt>
                <c:pt idx="4">
                  <c:v>-0.48912545000000002</c:v>
                </c:pt>
                <c:pt idx="5">
                  <c:v>-0.55794642999999988</c:v>
                </c:pt>
                <c:pt idx="6">
                  <c:v>-0.52278709999999995</c:v>
                </c:pt>
                <c:pt idx="7">
                  <c:v>-0.57109339999999997</c:v>
                </c:pt>
                <c:pt idx="8">
                  <c:v>-0.51936073500000002</c:v>
                </c:pt>
                <c:pt idx="9">
                  <c:v>-0.51259589850999998</c:v>
                </c:pt>
                <c:pt idx="10">
                  <c:v>-0.63839984292000007</c:v>
                </c:pt>
                <c:pt idx="11">
                  <c:v>-0.66871344840000002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97-4C5A-A6D7-914422F6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  <c:min val="-1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02819028105042"/>
          <c:w val="1"/>
          <c:h val="0.210786358827500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0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7393663800140073"/>
          <c:h val="0.81314181525033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'43'!$J$8:$U$8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'43'!$J$9:$U$9</c:f>
              <c:numCache>
                <c:formatCode>#\ ##0.0</c:formatCode>
                <c:ptCount val="12"/>
                <c:pt idx="0">
                  <c:v>38.603353999999932</c:v>
                </c:pt>
                <c:pt idx="1">
                  <c:v>39.772640000000017</c:v>
                </c:pt>
                <c:pt idx="2">
                  <c:v>13.897959999999962</c:v>
                </c:pt>
                <c:pt idx="3">
                  <c:v>15.758709999999963</c:v>
                </c:pt>
                <c:pt idx="4">
                  <c:v>31.766099999999977</c:v>
                </c:pt>
                <c:pt idx="5">
                  <c:v>52.187990000000106</c:v>
                </c:pt>
                <c:pt idx="6">
                  <c:v>42.6701800000004</c:v>
                </c:pt>
                <c:pt idx="7">
                  <c:v>11.728036000000312</c:v>
                </c:pt>
                <c:pt idx="8">
                  <c:v>33.518958999999917</c:v>
                </c:pt>
                <c:pt idx="9">
                  <c:v>36.238048760000034</c:v>
                </c:pt>
                <c:pt idx="10">
                  <c:v>49.037000209999739</c:v>
                </c:pt>
                <c:pt idx="11">
                  <c:v>11.476627789999824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233-97FB-D4C61638F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'43'!$H$11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8A6-4233-97FB-D4C61638FA5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8A6-4233-97FB-D4C61638FA5B}"/>
              </c:ext>
            </c:extLst>
          </c:dPt>
          <c:cat>
            <c:strRef>
              <c:f>'43'!$J$8:$U$8</c:f>
              <c:strCache>
                <c:ptCount val="12"/>
                <c:pt idx="1">
                  <c:v>II.18</c:v>
                </c:pt>
                <c:pt idx="3">
                  <c:v>IV.18</c:v>
                </c:pt>
                <c:pt idx="5">
                  <c:v>II.19</c:v>
                </c:pt>
                <c:pt idx="7">
                  <c:v>IV.19</c:v>
                </c:pt>
                <c:pt idx="9">
                  <c:v>II.20</c:v>
                </c:pt>
                <c:pt idx="11">
                  <c:v>IV.20</c:v>
                </c:pt>
              </c:strCache>
            </c:strRef>
          </c:cat>
          <c:val>
            <c:numRef>
              <c:f>'43'!$J$11:$U$11</c:f>
              <c:numCache>
                <c:formatCode>0.00%</c:formatCode>
                <c:ptCount val="12"/>
                <c:pt idx="0">
                  <c:v>8.8765015731671407E-2</c:v>
                </c:pt>
                <c:pt idx="1">
                  <c:v>8.8455817208369134E-2</c:v>
                </c:pt>
                <c:pt idx="2">
                  <c:v>6.7994964115393616E-2</c:v>
                </c:pt>
                <c:pt idx="3">
                  <c:v>5.8894283696697421E-2</c:v>
                </c:pt>
                <c:pt idx="4">
                  <c:v>6.6179340876277318E-2</c:v>
                </c:pt>
                <c:pt idx="5">
                  <c:v>8.6925737387294671E-2</c:v>
                </c:pt>
                <c:pt idx="6">
                  <c:v>8.711625758515365E-2</c:v>
                </c:pt>
                <c:pt idx="7">
                  <c:v>7.1658864860317723E-2</c:v>
                </c:pt>
                <c:pt idx="8">
                  <c:v>7.6094815036460345E-2</c:v>
                </c:pt>
                <c:pt idx="9">
                  <c:v>8.1901046267498237E-2</c:v>
                </c:pt>
                <c:pt idx="10">
                  <c:v>9.3327517574296429E-2</c:v>
                </c:pt>
                <c:pt idx="11">
                  <c:v>7.6785529999133795E-2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233-97FB-D4C61638FA5B}"/>
            </c:ext>
          </c:extLst>
        </c:ser>
        <c:ser>
          <c:idx val="1"/>
          <c:order val="2"/>
          <c:tx>
            <c:strRef>
              <c:f>'43'!$H$10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A6-4233-97FB-D4C61638FA5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A6-4233-97FB-D4C61638FA5B}"/>
              </c:ext>
            </c:extLst>
          </c:dPt>
          <c:val>
            <c:numRef>
              <c:f>'43'!$J$10:$U$10</c:f>
              <c:numCache>
                <c:formatCode>0.00%</c:formatCode>
                <c:ptCount val="12"/>
                <c:pt idx="0">
                  <c:v>3.9772158302102983E-2</c:v>
                </c:pt>
                <c:pt idx="1">
                  <c:v>3.9995149102831494E-2</c:v>
                </c:pt>
                <c:pt idx="2">
                  <c:v>3.1223474634340262E-2</c:v>
                </c:pt>
                <c:pt idx="3">
                  <c:v>2.7508825392849188E-2</c:v>
                </c:pt>
                <c:pt idx="4">
                  <c:v>3.3751079319470932E-2</c:v>
                </c:pt>
                <c:pt idx="5">
                  <c:v>4.4006569021996123E-2</c:v>
                </c:pt>
                <c:pt idx="6">
                  <c:v>4.3493875090863769E-2</c:v>
                </c:pt>
                <c:pt idx="7">
                  <c:v>3.5066154850661863E-2</c:v>
                </c:pt>
                <c:pt idx="8">
                  <c:v>3.1466099070336838E-2</c:v>
                </c:pt>
                <c:pt idx="9">
                  <c:v>3.293902077633204E-2</c:v>
                </c:pt>
                <c:pt idx="10">
                  <c:v>3.7814169619321769E-2</c:v>
                </c:pt>
                <c:pt idx="11">
                  <c:v>3.1493371296633758E-2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6-4233-97FB-D4C61638F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</c:valAx>
      <c:valAx>
        <c:axId val="485689064"/>
        <c:scaling>
          <c:orientation val="minMax"/>
          <c:max val="0.12000000000000001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540041316762003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7393663800140073"/>
          <c:h val="0.81314181525033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'43'!$J$9:$U$9</c:f>
              <c:numCache>
                <c:formatCode>#\ ##0.0</c:formatCode>
                <c:ptCount val="12"/>
                <c:pt idx="0">
                  <c:v>38.603353999999932</c:v>
                </c:pt>
                <c:pt idx="1">
                  <c:v>39.772640000000017</c:v>
                </c:pt>
                <c:pt idx="2">
                  <c:v>13.897959999999962</c:v>
                </c:pt>
                <c:pt idx="3">
                  <c:v>15.758709999999963</c:v>
                </c:pt>
                <c:pt idx="4">
                  <c:v>31.766099999999977</c:v>
                </c:pt>
                <c:pt idx="5">
                  <c:v>52.187990000000106</c:v>
                </c:pt>
                <c:pt idx="6">
                  <c:v>42.6701800000004</c:v>
                </c:pt>
                <c:pt idx="7">
                  <c:v>11.728036000000312</c:v>
                </c:pt>
                <c:pt idx="8">
                  <c:v>33.518958999999917</c:v>
                </c:pt>
                <c:pt idx="9">
                  <c:v>36.238048760000034</c:v>
                </c:pt>
                <c:pt idx="10">
                  <c:v>49.037000209999739</c:v>
                </c:pt>
                <c:pt idx="11">
                  <c:v>11.476627789999824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5-4617-ABB3-22A61FF3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'43'!$I$11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9C5-4617-ABB3-22A61FF3812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C5-4617-ABB3-22A61FF38125}"/>
              </c:ext>
            </c:extLst>
          </c:dPt>
          <c:cat>
            <c:strRef>
              <c:f>'43'!$J$7:$U$7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'43'!$J$11:$U$11</c:f>
              <c:numCache>
                <c:formatCode>0.00%</c:formatCode>
                <c:ptCount val="12"/>
                <c:pt idx="0">
                  <c:v>8.8765015731671407E-2</c:v>
                </c:pt>
                <c:pt idx="1">
                  <c:v>8.8455817208369134E-2</c:v>
                </c:pt>
                <c:pt idx="2">
                  <c:v>6.7994964115393616E-2</c:v>
                </c:pt>
                <c:pt idx="3">
                  <c:v>5.8894283696697421E-2</c:v>
                </c:pt>
                <c:pt idx="4">
                  <c:v>6.6179340876277318E-2</c:v>
                </c:pt>
                <c:pt idx="5">
                  <c:v>8.6925737387294671E-2</c:v>
                </c:pt>
                <c:pt idx="6">
                  <c:v>8.711625758515365E-2</c:v>
                </c:pt>
                <c:pt idx="7">
                  <c:v>7.1658864860317723E-2</c:v>
                </c:pt>
                <c:pt idx="8">
                  <c:v>7.6094815036460345E-2</c:v>
                </c:pt>
                <c:pt idx="9">
                  <c:v>8.1901046267498237E-2</c:v>
                </c:pt>
                <c:pt idx="10">
                  <c:v>9.3327517574296429E-2</c:v>
                </c:pt>
                <c:pt idx="11">
                  <c:v>7.6785529999133795E-2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C5-4617-ABB3-22A61FF38125}"/>
            </c:ext>
          </c:extLst>
        </c:ser>
        <c:ser>
          <c:idx val="1"/>
          <c:order val="2"/>
          <c:tx>
            <c:strRef>
              <c:f>'43'!$I$10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5-4617-ABB3-22A61FF3812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5-4617-ABB3-22A61FF38125}"/>
              </c:ext>
            </c:extLst>
          </c:dPt>
          <c:cat>
            <c:strRef>
              <c:f>'43'!$J$7:$U$7</c:f>
              <c:strCache>
                <c:ptCount val="12"/>
                <c:pt idx="1">
                  <c:v>Q2.18</c:v>
                </c:pt>
                <c:pt idx="3">
                  <c:v>Q4.18</c:v>
                </c:pt>
                <c:pt idx="5">
                  <c:v>Q2.19</c:v>
                </c:pt>
                <c:pt idx="7">
                  <c:v>Q4.19</c:v>
                </c:pt>
                <c:pt idx="9">
                  <c:v>Q2.20</c:v>
                </c:pt>
                <c:pt idx="11">
                  <c:v>Q4.20</c:v>
                </c:pt>
              </c:strCache>
            </c:strRef>
          </c:cat>
          <c:val>
            <c:numRef>
              <c:f>'43'!$J$10:$U$10</c:f>
              <c:numCache>
                <c:formatCode>0.00%</c:formatCode>
                <c:ptCount val="12"/>
                <c:pt idx="0">
                  <c:v>3.9772158302102983E-2</c:v>
                </c:pt>
                <c:pt idx="1">
                  <c:v>3.9995149102831494E-2</c:v>
                </c:pt>
                <c:pt idx="2">
                  <c:v>3.1223474634340262E-2</c:v>
                </c:pt>
                <c:pt idx="3">
                  <c:v>2.7508825392849188E-2</c:v>
                </c:pt>
                <c:pt idx="4">
                  <c:v>3.3751079319470932E-2</c:v>
                </c:pt>
                <c:pt idx="5">
                  <c:v>4.4006569021996123E-2</c:v>
                </c:pt>
                <c:pt idx="6">
                  <c:v>4.3493875090863769E-2</c:v>
                </c:pt>
                <c:pt idx="7">
                  <c:v>3.5066154850661863E-2</c:v>
                </c:pt>
                <c:pt idx="8">
                  <c:v>3.1466099070336838E-2</c:v>
                </c:pt>
                <c:pt idx="9">
                  <c:v>3.293902077633204E-2</c:v>
                </c:pt>
                <c:pt idx="10">
                  <c:v>3.7814169619321769E-2</c:v>
                </c:pt>
                <c:pt idx="11">
                  <c:v>3.1493371296633758E-2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9C5-4617-ABB3-22A61FF3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</c:valAx>
      <c:valAx>
        <c:axId val="485689064"/>
        <c:scaling>
          <c:orientation val="minMax"/>
          <c:max val="0.12000000000000001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540041316762003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1054224085791"/>
          <c:y val="3.8992882033400539E-2"/>
          <c:w val="0.66933855451345703"/>
          <c:h val="0.8798396738467408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'4'!$M$11</c:f>
              <c:strCache>
                <c:ptCount val="1"/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0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79E8-489E-BB80-CFD27912D31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79E8-489E-BB80-CFD27912D313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79E8-489E-BB80-CFD27912D313}"/>
              </c:ext>
            </c:extLst>
          </c:dPt>
          <c:dLbls>
            <c:dLbl>
              <c:idx val="19"/>
              <c:layout>
                <c:manualLayout>
                  <c:x val="9.1098942124131277E-2"/>
                  <c:y val="-5.8257335034264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E8-489E-BB80-CFD27912D313}"/>
                </c:ext>
              </c:extLst>
            </c:dLbl>
            <c:dLbl>
              <c:idx val="21"/>
              <c:layout>
                <c:manualLayout>
                  <c:x val="7.0394800121943463E-2"/>
                  <c:y val="2.91286675171319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47851398518744"/>
                      <c:h val="6.18986478334922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9E8-489E-BB80-CFD27912D3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'4'!$J$11:$J$32</c:f>
              <c:strCache>
                <c:ptCount val="22"/>
                <c:pt idx="0">
                  <c:v>Cyprus</c:v>
                </c:pt>
                <c:pt idx="1">
                  <c:v>Malta</c:v>
                </c:pt>
                <c:pt idx="2">
                  <c:v>Ireland</c:v>
                </c:pt>
                <c:pt idx="3">
                  <c:v>Netherlands</c:v>
                </c:pt>
                <c:pt idx="4">
                  <c:v>Hungary</c:v>
                </c:pt>
                <c:pt idx="5">
                  <c:v>Denmark</c:v>
                </c:pt>
                <c:pt idx="6">
                  <c:v>Sweden</c:v>
                </c:pt>
                <c:pt idx="7">
                  <c:v>Belgium</c:v>
                </c:pt>
                <c:pt idx="8">
                  <c:v>Italy</c:v>
                </c:pt>
                <c:pt idx="9">
                  <c:v>Austria</c:v>
                </c:pt>
                <c:pt idx="10">
                  <c:v>France</c:v>
                </c:pt>
                <c:pt idx="11">
                  <c:v>Latvia</c:v>
                </c:pt>
                <c:pt idx="12">
                  <c:v>Spain</c:v>
                </c:pt>
                <c:pt idx="13">
                  <c:v>Poland</c:v>
                </c:pt>
                <c:pt idx="14">
                  <c:v>Czech Rep.</c:v>
                </c:pt>
                <c:pt idx="15">
                  <c:v>Romania</c:v>
                </c:pt>
                <c:pt idx="16">
                  <c:v>Bulgaria</c:v>
                </c:pt>
                <c:pt idx="17">
                  <c:v>Lithuania</c:v>
                </c:pt>
                <c:pt idx="18">
                  <c:v>Slovakia</c:v>
                </c:pt>
                <c:pt idx="19">
                  <c:v>Ukraine</c:v>
                </c:pt>
                <c:pt idx="20">
                  <c:v>Greece</c:v>
                </c:pt>
                <c:pt idx="21">
                  <c:v>Ukraine (NBU-regulated)</c:v>
                </c:pt>
              </c:strCache>
            </c:strRef>
          </c:cat>
          <c:val>
            <c:numRef>
              <c:f>'4'!$L$11:$L$32</c:f>
              <c:numCache>
                <c:formatCode>0.0%</c:formatCode>
                <c:ptCount val="22"/>
                <c:pt idx="0">
                  <c:v>0.85099999999999998</c:v>
                </c:pt>
                <c:pt idx="1">
                  <c:v>0.83599999999999997</c:v>
                </c:pt>
                <c:pt idx="2">
                  <c:v>0.77500000000000002</c:v>
                </c:pt>
                <c:pt idx="3">
                  <c:v>0.73599999999999999</c:v>
                </c:pt>
                <c:pt idx="4">
                  <c:v>0.60699999999999998</c:v>
                </c:pt>
                <c:pt idx="5">
                  <c:v>0.56299999999999994</c:v>
                </c:pt>
                <c:pt idx="6">
                  <c:v>0.5</c:v>
                </c:pt>
                <c:pt idx="7">
                  <c:v>0.46300000000000002</c:v>
                </c:pt>
                <c:pt idx="8">
                  <c:v>0.33300000000000002</c:v>
                </c:pt>
                <c:pt idx="9">
                  <c:v>0.311</c:v>
                </c:pt>
                <c:pt idx="10">
                  <c:v>0.29799999999999999</c:v>
                </c:pt>
                <c:pt idx="11">
                  <c:v>0.28499999999999998</c:v>
                </c:pt>
                <c:pt idx="12">
                  <c:v>0.251</c:v>
                </c:pt>
                <c:pt idx="13">
                  <c:v>0.23400000000000001</c:v>
                </c:pt>
                <c:pt idx="14">
                  <c:v>0.23100000000000001</c:v>
                </c:pt>
                <c:pt idx="15">
                  <c:v>0.22500000000000001</c:v>
                </c:pt>
                <c:pt idx="16">
                  <c:v>0.20200000000000001</c:v>
                </c:pt>
                <c:pt idx="17">
                  <c:v>0.20100000000000001</c:v>
                </c:pt>
                <c:pt idx="18">
                  <c:v>0.189</c:v>
                </c:pt>
                <c:pt idx="19">
                  <c:v>0.16400000000000001</c:v>
                </c:pt>
                <c:pt idx="20">
                  <c:v>8.2000000000000003E-2</c:v>
                </c:pt>
                <c:pt idx="21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E8-489E-BB80-CFD27912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0618136"/>
        <c:axId val="610611248"/>
      </c:barChart>
      <c:catAx>
        <c:axId val="610618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0611248"/>
        <c:crosses val="autoZero"/>
        <c:auto val="1"/>
        <c:lblAlgn val="ctr"/>
        <c:lblOffset val="100"/>
        <c:tickLblSkip val="1"/>
        <c:noMultiLvlLbl val="0"/>
      </c:catAx>
      <c:valAx>
        <c:axId val="610611248"/>
        <c:scaling>
          <c:orientation val="minMax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10618136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360218</xdr:colOff>
      <xdr:row>17</xdr:row>
      <xdr:rowOff>110836</xdr:rowOff>
    </xdr:from>
    <xdr:to>
      <xdr:col>5</xdr:col>
      <xdr:colOff>389536</xdr:colOff>
      <xdr:row>28</xdr:row>
      <xdr:rowOff>103336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0.13336</cdr:x>
      <cdr:y>0.05515</cdr:y>
    </cdr:from>
    <cdr:to>
      <cdr:x>0.13336</cdr:x>
      <cdr:y>0.73023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50458" y="121488"/>
          <a:ext cx="0" cy="148723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0.13336</cdr:x>
      <cdr:y>0.05515</cdr:y>
    </cdr:from>
    <cdr:to>
      <cdr:x>0.13336</cdr:x>
      <cdr:y>0.73023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50458" y="121488"/>
          <a:ext cx="0" cy="148723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242570</xdr:colOff>
      <xdr:row>7</xdr:row>
      <xdr:rowOff>14605</xdr:rowOff>
    </xdr:from>
    <xdr:to>
      <xdr:col>5</xdr:col>
      <xdr:colOff>242570</xdr:colOff>
      <xdr:row>20</xdr:row>
      <xdr:rowOff>131618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281940</xdr:colOff>
      <xdr:row>21</xdr:row>
      <xdr:rowOff>0</xdr:rowOff>
    </xdr:from>
    <xdr:to>
      <xdr:col>5</xdr:col>
      <xdr:colOff>281940</xdr:colOff>
      <xdr:row>34</xdr:row>
      <xdr:rowOff>101773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0.27595</cdr:x>
      <cdr:y>0.04372</cdr:y>
    </cdr:from>
    <cdr:to>
      <cdr:x>0.27595</cdr:x>
      <cdr:y>0.66785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8DCD1800-B46F-475E-9EAB-43EA01E39E18}"/>
            </a:ext>
          </a:extLst>
        </cdr:cNvPr>
        <cdr:cNvCxnSpPr/>
      </cdr:nvCxnSpPr>
      <cdr:spPr>
        <a:xfrm xmlns:a="http://schemas.openxmlformats.org/drawingml/2006/main" flipV="1">
          <a:off x="860208" y="1034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0.69571</cdr:x>
      <cdr:y>0.04539</cdr:y>
    </cdr:from>
    <cdr:to>
      <cdr:x>0.69577</cdr:x>
      <cdr:y>0.66952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V="1">
          <a:off x="2168708" y="107351"/>
          <a:ext cx="187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0.48499</cdr:x>
      <cdr:y>0.04163</cdr:y>
    </cdr:from>
    <cdr:to>
      <cdr:x>0.48499</cdr:x>
      <cdr:y>0.66575</cdr:y>
    </cdr:to>
    <cdr:cxnSp macro="">
      <cdr:nvCxnSpPr>
        <cdr:cNvPr id="8" name="Пряма сполучна лінія 7">
          <a:extLst xmlns:a="http://schemas.openxmlformats.org/drawingml/2006/main">
            <a:ext uri="{FF2B5EF4-FFF2-40B4-BE49-F238E27FC236}">
              <a16:creationId xmlns:a16="http://schemas.microsoft.com/office/drawing/2014/main" id="{EE1211B8-B2B5-4E00-851B-75AB0297883A}"/>
            </a:ext>
          </a:extLst>
        </cdr:cNvPr>
        <cdr:cNvCxnSpPr/>
      </cdr:nvCxnSpPr>
      <cdr:spPr>
        <a:xfrm xmlns:a="http://schemas.openxmlformats.org/drawingml/2006/main" flipV="1">
          <a:off x="1511839" y="9844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0.27595</cdr:x>
      <cdr:y>0.04372</cdr:y>
    </cdr:from>
    <cdr:to>
      <cdr:x>0.27595</cdr:x>
      <cdr:y>0.66785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8DCD1800-B46F-475E-9EAB-43EA01E39E18}"/>
            </a:ext>
          </a:extLst>
        </cdr:cNvPr>
        <cdr:cNvCxnSpPr/>
      </cdr:nvCxnSpPr>
      <cdr:spPr>
        <a:xfrm xmlns:a="http://schemas.openxmlformats.org/drawingml/2006/main" flipV="1">
          <a:off x="860208" y="10340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0.69571</cdr:x>
      <cdr:y>0.04539</cdr:y>
    </cdr:from>
    <cdr:to>
      <cdr:x>0.69577</cdr:x>
      <cdr:y>0.66952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V="1">
          <a:off x="2168708" y="107351"/>
          <a:ext cx="187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0.48499</cdr:x>
      <cdr:y>0.04163</cdr:y>
    </cdr:from>
    <cdr:to>
      <cdr:x>0.48499</cdr:x>
      <cdr:y>0.66575</cdr:y>
    </cdr:to>
    <cdr:cxnSp macro="">
      <cdr:nvCxnSpPr>
        <cdr:cNvPr id="8" name="Пряма сполучна лінія 7">
          <a:extLst xmlns:a="http://schemas.openxmlformats.org/drawingml/2006/main">
            <a:ext uri="{FF2B5EF4-FFF2-40B4-BE49-F238E27FC236}">
              <a16:creationId xmlns:a16="http://schemas.microsoft.com/office/drawing/2014/main" id="{EE1211B8-B2B5-4E00-851B-75AB0297883A}"/>
            </a:ext>
          </a:extLst>
        </cdr:cNvPr>
        <cdr:cNvCxnSpPr/>
      </cdr:nvCxnSpPr>
      <cdr:spPr>
        <a:xfrm xmlns:a="http://schemas.openxmlformats.org/drawingml/2006/main" flipV="1">
          <a:off x="1511839" y="98442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</xdr:colOff>
      <xdr:row>7</xdr:row>
      <xdr:rowOff>126349</xdr:rowOff>
    </xdr:from>
    <xdr:to>
      <xdr:col>6</xdr:col>
      <xdr:colOff>69427</xdr:colOff>
      <xdr:row>21</xdr:row>
      <xdr:rowOff>44162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269630</xdr:colOff>
      <xdr:row>21</xdr:row>
      <xdr:rowOff>117232</xdr:rowOff>
    </xdr:from>
    <xdr:to>
      <xdr:col>6</xdr:col>
      <xdr:colOff>50132</xdr:colOff>
      <xdr:row>35</xdr:row>
      <xdr:rowOff>46767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0.26927</cdr:x>
      <cdr:y>0.04629</cdr:y>
    </cdr:from>
    <cdr:to>
      <cdr:x>0.26927</cdr:x>
      <cdr:y>0.69774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27655" y="104737"/>
          <a:ext cx="0" cy="14740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0.48454</cdr:x>
      <cdr:y>0.04323</cdr:y>
    </cdr:from>
    <cdr:to>
      <cdr:x>0.48454</cdr:x>
      <cdr:y>0.69555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69253" y="9781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0.69936</cdr:x>
      <cdr:y>0.04578</cdr:y>
    </cdr:from>
    <cdr:to>
      <cdr:x>0.69936</cdr:x>
      <cdr:y>0.6981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409317" y="103583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0.26927</cdr:x>
      <cdr:y>0.04629</cdr:y>
    </cdr:from>
    <cdr:to>
      <cdr:x>0.26927</cdr:x>
      <cdr:y>0.69774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27655" y="104737"/>
          <a:ext cx="0" cy="147402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0.48454</cdr:x>
      <cdr:y>0.04323</cdr:y>
    </cdr:from>
    <cdr:to>
      <cdr:x>0.48454</cdr:x>
      <cdr:y>0.69555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669253" y="9781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0.69936</cdr:x>
      <cdr:y>0.04578</cdr:y>
    </cdr:from>
    <cdr:to>
      <cdr:x>0.69936</cdr:x>
      <cdr:y>0.6981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409317" y="103583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213946</xdr:colOff>
      <xdr:row>7</xdr:row>
      <xdr:rowOff>164488</xdr:rowOff>
    </xdr:from>
    <xdr:to>
      <xdr:col>6</xdr:col>
      <xdr:colOff>131397</xdr:colOff>
      <xdr:row>19</xdr:row>
      <xdr:rowOff>127000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254000</xdr:colOff>
      <xdr:row>19</xdr:row>
      <xdr:rowOff>119063</xdr:rowOff>
    </xdr:from>
    <xdr:to>
      <xdr:col>6</xdr:col>
      <xdr:colOff>171451</xdr:colOff>
      <xdr:row>31</xdr:row>
      <xdr:rowOff>81575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565416</xdr:colOff>
      <xdr:row>8</xdr:row>
      <xdr:rowOff>26894</xdr:rowOff>
    </xdr:from>
    <xdr:to>
      <xdr:col>5</xdr:col>
      <xdr:colOff>520421</xdr:colOff>
      <xdr:row>19</xdr:row>
      <xdr:rowOff>88338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5</xdr:col>
      <xdr:colOff>582534</xdr:colOff>
      <xdr:row>31</xdr:row>
      <xdr:rowOff>52480</xdr:rowOff>
    </xdr:to>
    <xdr:graphicFrame macro="">
      <xdr:nvGraphicFramePr>
        <xdr:cNvPr id="6" name="Діагра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34289</xdr:colOff>
      <xdr:row>21</xdr:row>
      <xdr:rowOff>41910</xdr:rowOff>
    </xdr:from>
    <xdr:to>
      <xdr:col>6</xdr:col>
      <xdr:colOff>46989</xdr:colOff>
      <xdr:row>32</xdr:row>
      <xdr:rowOff>8043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0.54185</cdr:x>
      <cdr:y>0.04849</cdr:y>
    </cdr:from>
    <cdr:to>
      <cdr:x>0.54185</cdr:x>
      <cdr:y>0.5995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75760" y="98612"/>
          <a:ext cx="0" cy="112058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0.54185</cdr:x>
      <cdr:y>0.04849</cdr:y>
    </cdr:from>
    <cdr:to>
      <cdr:x>0.54185</cdr:x>
      <cdr:y>0.5995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75760" y="98612"/>
          <a:ext cx="0" cy="112058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425690</xdr:colOff>
      <xdr:row>8</xdr:row>
      <xdr:rowOff>25215</xdr:rowOff>
    </xdr:from>
    <xdr:to>
      <xdr:col>5</xdr:col>
      <xdr:colOff>224330</xdr:colOff>
      <xdr:row>18</xdr:row>
      <xdr:rowOff>107835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464820</xdr:colOff>
      <xdr:row>18</xdr:row>
      <xdr:rowOff>121920</xdr:rowOff>
    </xdr:from>
    <xdr:to>
      <xdr:col>5</xdr:col>
      <xdr:colOff>263460</xdr:colOff>
      <xdr:row>29</xdr:row>
      <xdr:rowOff>90240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240430</xdr:colOff>
      <xdr:row>6</xdr:row>
      <xdr:rowOff>158339</xdr:rowOff>
    </xdr:from>
    <xdr:to>
      <xdr:col>5</xdr:col>
      <xdr:colOff>39070</xdr:colOff>
      <xdr:row>18</xdr:row>
      <xdr:rowOff>123779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198120</xdr:colOff>
      <xdr:row>19</xdr:row>
      <xdr:rowOff>30480</xdr:rowOff>
    </xdr:from>
    <xdr:to>
      <xdr:col>4</xdr:col>
      <xdr:colOff>880680</xdr:colOff>
      <xdr:row>30</xdr:row>
      <xdr:rowOff>178800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405684</xdr:colOff>
      <xdr:row>10</xdr:row>
      <xdr:rowOff>0</xdr:rowOff>
    </xdr:from>
    <xdr:to>
      <xdr:col>5</xdr:col>
      <xdr:colOff>406641</xdr:colOff>
      <xdr:row>21</xdr:row>
      <xdr:rowOff>177696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426720</xdr:colOff>
      <xdr:row>22</xdr:row>
      <xdr:rowOff>114300</xdr:rowOff>
    </xdr:from>
    <xdr:to>
      <xdr:col>5</xdr:col>
      <xdr:colOff>427677</xdr:colOff>
      <xdr:row>34</xdr:row>
      <xdr:rowOff>78636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0.3162</cdr:x>
      <cdr:y>0.05153</cdr:y>
    </cdr:from>
    <cdr:to>
      <cdr:x>0.3162</cdr:x>
      <cdr:y>0.70153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5EA4A97A-6E8B-4348-8451-2EFDB71693D8}"/>
            </a:ext>
          </a:extLst>
        </cdr:cNvPr>
        <cdr:cNvCxnSpPr/>
      </cdr:nvCxnSpPr>
      <cdr:spPr>
        <a:xfrm xmlns:a="http://schemas.openxmlformats.org/drawingml/2006/main" flipV="1">
          <a:off x="967582" y="111311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0.52212</cdr:x>
      <cdr:y>0.04983</cdr:y>
    </cdr:from>
    <cdr:to>
      <cdr:x>0.52212</cdr:x>
      <cdr:y>0.69983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V="1">
          <a:off x="1597695" y="107637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0.72954</cdr:x>
      <cdr:y>0.04754</cdr:y>
    </cdr:from>
    <cdr:to>
      <cdr:x>0.72954</cdr:x>
      <cdr:y>0.69754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232383" y="102692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0.3162</cdr:x>
      <cdr:y>0.05153</cdr:y>
    </cdr:from>
    <cdr:to>
      <cdr:x>0.3162</cdr:x>
      <cdr:y>0.70153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5EA4A97A-6E8B-4348-8451-2EFDB71693D8}"/>
            </a:ext>
          </a:extLst>
        </cdr:cNvPr>
        <cdr:cNvCxnSpPr/>
      </cdr:nvCxnSpPr>
      <cdr:spPr>
        <a:xfrm xmlns:a="http://schemas.openxmlformats.org/drawingml/2006/main" flipV="1">
          <a:off x="967582" y="111311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0.52212</cdr:x>
      <cdr:y>0.04983</cdr:y>
    </cdr:from>
    <cdr:to>
      <cdr:x>0.52212</cdr:x>
      <cdr:y>0.69983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V="1">
          <a:off x="1597695" y="107637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0.72954</cdr:x>
      <cdr:y>0.04754</cdr:y>
    </cdr:from>
    <cdr:to>
      <cdr:x>0.72954</cdr:x>
      <cdr:y>0.69754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232383" y="102692"/>
          <a:ext cx="0" cy="1404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293846</xdr:colOff>
      <xdr:row>13</xdr:row>
      <xdr:rowOff>123825</xdr:rowOff>
    </xdr:from>
    <xdr:to>
      <xdr:col>2</xdr:col>
      <xdr:colOff>850452</xdr:colOff>
      <xdr:row>31</xdr:row>
      <xdr:rowOff>61857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271670</xdr:colOff>
      <xdr:row>32</xdr:row>
      <xdr:rowOff>0</xdr:rowOff>
    </xdr:from>
    <xdr:to>
      <xdr:col>2</xdr:col>
      <xdr:colOff>828276</xdr:colOff>
      <xdr:row>49</xdr:row>
      <xdr:rowOff>97057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0.28688</cdr:x>
      <cdr:y>0.04257</cdr:y>
    </cdr:from>
    <cdr:to>
      <cdr:x>0.28696</cdr:x>
      <cdr:y>0.68826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876960" y="97319"/>
          <a:ext cx="245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0.48872</cdr:x>
      <cdr:y>0.04657</cdr:y>
    </cdr:from>
    <cdr:to>
      <cdr:x>0.48872</cdr:x>
      <cdr:y>0.69226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493981" y="106464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0.68569</cdr:x>
      <cdr:y>0.04794</cdr:y>
    </cdr:from>
    <cdr:to>
      <cdr:x>0.68569</cdr:x>
      <cdr:y>0.69362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096097" y="109587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0.28688</cdr:x>
      <cdr:y>0.04257</cdr:y>
    </cdr:from>
    <cdr:to>
      <cdr:x>0.28696</cdr:x>
      <cdr:y>0.68826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876960" y="97319"/>
          <a:ext cx="245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0.48872</cdr:x>
      <cdr:y>0.04657</cdr:y>
    </cdr:from>
    <cdr:to>
      <cdr:x>0.48872</cdr:x>
      <cdr:y>0.69226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493981" y="106464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0.68569</cdr:x>
      <cdr:y>0.04794</cdr:y>
    </cdr:from>
    <cdr:to>
      <cdr:x>0.68569</cdr:x>
      <cdr:y>0.69362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096097" y="109587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25</xdr:row>
      <xdr:rowOff>161926</xdr:rowOff>
    </xdr:from>
    <xdr:to>
      <xdr:col>5</xdr:col>
      <xdr:colOff>508001</xdr:colOff>
      <xdr:row>35</xdr:row>
      <xdr:rowOff>133563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434340</xdr:colOff>
      <xdr:row>10</xdr:row>
      <xdr:rowOff>60961</xdr:rowOff>
    </xdr:from>
    <xdr:to>
      <xdr:col>6</xdr:col>
      <xdr:colOff>20320</xdr:colOff>
      <xdr:row>22</xdr:row>
      <xdr:rowOff>122768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446314</xdr:colOff>
      <xdr:row>22</xdr:row>
      <xdr:rowOff>174171</xdr:rowOff>
    </xdr:from>
    <xdr:to>
      <xdr:col>6</xdr:col>
      <xdr:colOff>32294</xdr:colOff>
      <xdr:row>35</xdr:row>
      <xdr:rowOff>29150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104775</xdr:rowOff>
    </xdr:from>
    <xdr:to>
      <xdr:col>5</xdr:col>
      <xdr:colOff>345375</xdr:colOff>
      <xdr:row>22</xdr:row>
      <xdr:rowOff>126706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9AD24ACB-7A26-4B83-9E83-A4E3F9CC1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358588</xdr:colOff>
      <xdr:row>23</xdr:row>
      <xdr:rowOff>35859</xdr:rowOff>
    </xdr:from>
    <xdr:to>
      <xdr:col>5</xdr:col>
      <xdr:colOff>370588</xdr:colOff>
      <xdr:row>39</xdr:row>
      <xdr:rowOff>57790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9AD24ACB-7A26-4B83-9E83-A4E3F9CC1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0.29366</cdr:x>
      <cdr:y>0.04875</cdr:y>
    </cdr:from>
    <cdr:to>
      <cdr:x>0.29366</cdr:x>
      <cdr:y>0.74367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D245A63-3F06-43D0-8B79-22743BB6B0CD}"/>
            </a:ext>
          </a:extLst>
        </cdr:cNvPr>
        <cdr:cNvCxnSpPr/>
      </cdr:nvCxnSpPr>
      <cdr:spPr>
        <a:xfrm xmlns:a="http://schemas.openxmlformats.org/drawingml/2006/main" flipV="1">
          <a:off x="898585" y="103551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0.49765</cdr:x>
      <cdr:y>0.04417</cdr:y>
    </cdr:from>
    <cdr:to>
      <cdr:x>0.49765</cdr:x>
      <cdr:y>0.73909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5457304E-F090-4202-B406-AE9B6BB77406}"/>
            </a:ext>
          </a:extLst>
        </cdr:cNvPr>
        <cdr:cNvCxnSpPr/>
      </cdr:nvCxnSpPr>
      <cdr:spPr>
        <a:xfrm xmlns:a="http://schemas.openxmlformats.org/drawingml/2006/main" flipV="1">
          <a:off x="1522813" y="93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0.70211</cdr:x>
      <cdr:y>0.04424</cdr:y>
    </cdr:from>
    <cdr:to>
      <cdr:x>0.70211</cdr:x>
      <cdr:y>0.73916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8ABD4194-CAA2-4B8C-94F8-AB3B918BE8B4}"/>
            </a:ext>
          </a:extLst>
        </cdr:cNvPr>
        <cdr:cNvCxnSpPr/>
      </cdr:nvCxnSpPr>
      <cdr:spPr>
        <a:xfrm xmlns:a="http://schemas.openxmlformats.org/drawingml/2006/main" flipV="1">
          <a:off x="2148447" y="93974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0.29366</cdr:x>
      <cdr:y>0.04875</cdr:y>
    </cdr:from>
    <cdr:to>
      <cdr:x>0.29366</cdr:x>
      <cdr:y>0.74367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D245A63-3F06-43D0-8B79-22743BB6B0CD}"/>
            </a:ext>
          </a:extLst>
        </cdr:cNvPr>
        <cdr:cNvCxnSpPr/>
      </cdr:nvCxnSpPr>
      <cdr:spPr>
        <a:xfrm xmlns:a="http://schemas.openxmlformats.org/drawingml/2006/main" flipV="1">
          <a:off x="898585" y="103551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0.49765</cdr:x>
      <cdr:y>0.04417</cdr:y>
    </cdr:from>
    <cdr:to>
      <cdr:x>0.49765</cdr:x>
      <cdr:y>0.73909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5457304E-F090-4202-B406-AE9B6BB77406}"/>
            </a:ext>
          </a:extLst>
        </cdr:cNvPr>
        <cdr:cNvCxnSpPr/>
      </cdr:nvCxnSpPr>
      <cdr:spPr>
        <a:xfrm xmlns:a="http://schemas.openxmlformats.org/drawingml/2006/main" flipV="1">
          <a:off x="1522813" y="93826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0.70211</cdr:x>
      <cdr:y>0.04424</cdr:y>
    </cdr:from>
    <cdr:to>
      <cdr:x>0.70211</cdr:x>
      <cdr:y>0.73916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8ABD4194-CAA2-4B8C-94F8-AB3B918BE8B4}"/>
            </a:ext>
          </a:extLst>
        </cdr:cNvPr>
        <cdr:cNvCxnSpPr/>
      </cdr:nvCxnSpPr>
      <cdr:spPr>
        <a:xfrm xmlns:a="http://schemas.openxmlformats.org/drawingml/2006/main" flipV="1">
          <a:off x="2148447" y="93974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121920</xdr:rowOff>
    </xdr:from>
    <xdr:to>
      <xdr:col>5</xdr:col>
      <xdr:colOff>484440</xdr:colOff>
      <xdr:row>17</xdr:row>
      <xdr:rowOff>90240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73984553-FAB3-45F5-82AB-A6104CCC6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504497</xdr:colOff>
      <xdr:row>17</xdr:row>
      <xdr:rowOff>126124</xdr:rowOff>
    </xdr:from>
    <xdr:to>
      <xdr:col>5</xdr:col>
      <xdr:colOff>440297</xdr:colOff>
      <xdr:row>28</xdr:row>
      <xdr:rowOff>94443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73984553-FAB3-45F5-82AB-A6104CCC6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0.49282</cdr:x>
      <cdr:y>0.05009</cdr:y>
    </cdr:from>
    <cdr:to>
      <cdr:x>0.49282</cdr:x>
      <cdr:y>0.79122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C410C697-83A7-4B3C-8B0C-36B0A24C032A}"/>
            </a:ext>
          </a:extLst>
        </cdr:cNvPr>
        <cdr:cNvCxnSpPr/>
      </cdr:nvCxnSpPr>
      <cdr:spPr>
        <a:xfrm xmlns:a="http://schemas.openxmlformats.org/drawingml/2006/main" flipV="1">
          <a:off x="1509316" y="99767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0.49282</cdr:x>
      <cdr:y>0.05009</cdr:y>
    </cdr:from>
    <cdr:to>
      <cdr:x>0.49282</cdr:x>
      <cdr:y>0.79122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C410C697-83A7-4B3C-8B0C-36B0A24C032A}"/>
            </a:ext>
          </a:extLst>
        </cdr:cNvPr>
        <cdr:cNvCxnSpPr/>
      </cdr:nvCxnSpPr>
      <cdr:spPr>
        <a:xfrm xmlns:a="http://schemas.openxmlformats.org/drawingml/2006/main" flipV="1">
          <a:off x="1509316" y="99767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96948</xdr:colOff>
      <xdr:row>7</xdr:row>
      <xdr:rowOff>62843</xdr:rowOff>
    </xdr:from>
    <xdr:to>
      <xdr:col>4</xdr:col>
      <xdr:colOff>587066</xdr:colOff>
      <xdr:row>18</xdr:row>
      <xdr:rowOff>48902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101385</xdr:colOff>
      <xdr:row>18</xdr:row>
      <xdr:rowOff>167552</xdr:rowOff>
    </xdr:from>
    <xdr:to>
      <xdr:col>4</xdr:col>
      <xdr:colOff>591503</xdr:colOff>
      <xdr:row>29</xdr:row>
      <xdr:rowOff>190964</xdr:rowOff>
    </xdr:to>
    <xdr:graphicFrame macro="">
      <xdr:nvGraphicFramePr>
        <xdr:cNvPr id="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235857</xdr:colOff>
      <xdr:row>8</xdr:row>
      <xdr:rowOff>72572</xdr:rowOff>
    </xdr:from>
    <xdr:to>
      <xdr:col>5</xdr:col>
      <xdr:colOff>256928</xdr:colOff>
      <xdr:row>20</xdr:row>
      <xdr:rowOff>55429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224972</xdr:colOff>
      <xdr:row>20</xdr:row>
      <xdr:rowOff>107043</xdr:rowOff>
    </xdr:from>
    <xdr:to>
      <xdr:col>5</xdr:col>
      <xdr:colOff>246043</xdr:colOff>
      <xdr:row>32</xdr:row>
      <xdr:rowOff>89900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7</xdr:row>
      <xdr:rowOff>23811</xdr:rowOff>
    </xdr:from>
    <xdr:to>
      <xdr:col>5</xdr:col>
      <xdr:colOff>361250</xdr:colOff>
      <xdr:row>18</xdr:row>
      <xdr:rowOff>175624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301624</xdr:colOff>
      <xdr:row>19</xdr:row>
      <xdr:rowOff>174624</xdr:rowOff>
    </xdr:from>
    <xdr:to>
      <xdr:col>5</xdr:col>
      <xdr:colOff>345374</xdr:colOff>
      <xdr:row>31</xdr:row>
      <xdr:rowOff>143874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10028</xdr:colOff>
      <xdr:row>6</xdr:row>
      <xdr:rowOff>114299</xdr:rowOff>
    </xdr:from>
    <xdr:to>
      <xdr:col>4</xdr:col>
      <xdr:colOff>606228</xdr:colOff>
      <xdr:row>21</xdr:row>
      <xdr:rowOff>77199</xdr:rowOff>
    </xdr:to>
    <xdr:graphicFrame macro="">
      <xdr:nvGraphicFramePr>
        <xdr:cNvPr id="2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73024</xdr:rowOff>
    </xdr:from>
    <xdr:to>
      <xdr:col>4</xdr:col>
      <xdr:colOff>596200</xdr:colOff>
      <xdr:row>36</xdr:row>
      <xdr:rowOff>42274</xdr:rowOff>
    </xdr:to>
    <xdr:graphicFrame macro="">
      <xdr:nvGraphicFramePr>
        <xdr:cNvPr id="3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143860</xdr:colOff>
      <xdr:row>9</xdr:row>
      <xdr:rowOff>37274</xdr:rowOff>
    </xdr:from>
    <xdr:to>
      <xdr:col>6</xdr:col>
      <xdr:colOff>232843</xdr:colOff>
      <xdr:row>23</xdr:row>
      <xdr:rowOff>30648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124653</xdr:colOff>
      <xdr:row>24</xdr:row>
      <xdr:rowOff>7455</xdr:rowOff>
    </xdr:from>
    <xdr:to>
      <xdr:col>6</xdr:col>
      <xdr:colOff>198313</xdr:colOff>
      <xdr:row>39</xdr:row>
      <xdr:rowOff>828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13</xdr:row>
      <xdr:rowOff>127000</xdr:rowOff>
    </xdr:from>
    <xdr:to>
      <xdr:col>2</xdr:col>
      <xdr:colOff>871219</xdr:colOff>
      <xdr:row>13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26740" y="213106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166822</xdr:colOff>
      <xdr:row>8</xdr:row>
      <xdr:rowOff>57231</xdr:rowOff>
    </xdr:from>
    <xdr:to>
      <xdr:col>2</xdr:col>
      <xdr:colOff>873587</xdr:colOff>
      <xdr:row>19</xdr:row>
      <xdr:rowOff>132937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104588</xdr:colOff>
      <xdr:row>20</xdr:row>
      <xdr:rowOff>1</xdr:rowOff>
    </xdr:from>
    <xdr:to>
      <xdr:col>2</xdr:col>
      <xdr:colOff>811353</xdr:colOff>
      <xdr:row>31</xdr:row>
      <xdr:rowOff>105589</xdr:rowOff>
    </xdr:to>
    <xdr:graphicFrame macro="">
      <xdr:nvGraphicFramePr>
        <xdr:cNvPr id="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0.01317</cdr:x>
      <cdr:y>0.66554</cdr:y>
    </cdr:from>
    <cdr:to>
      <cdr:x>0.09599</cdr:x>
      <cdr:y>0.73426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290" y="1437559"/>
          <a:ext cx="253429" cy="14843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rtlCol="0"/>
        <a:lstStyle xmlns:a="http://schemas.openxmlformats.org/drawingml/2006/main"/>
        <a:p xmlns:a="http://schemas.openxmlformats.org/drawingml/2006/main">
          <a:r>
            <a:rPr lang="en-US" sz="75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uk-UA" sz="750">
              <a:latin typeface="Arial" panose="020B0604020202020204" pitchFamily="34" charset="0"/>
              <a:cs typeface="Arial" panose="020B0604020202020204" pitchFamily="34" charset="0"/>
            </a:rPr>
            <a:t>400</a:t>
          </a:r>
        </a:p>
      </cdr:txBody>
    </cdr:sp>
  </cdr:relSizeAnchor>
  <cdr:relSizeAnchor xmlns:cdr="http://schemas.openxmlformats.org/drawingml/2006/chartDrawing">
    <cdr:from>
      <cdr:x>0.08834</cdr:x>
      <cdr:y>0.6234</cdr:y>
    </cdr:from>
    <cdr:to>
      <cdr:x>0.14289</cdr:x>
      <cdr:y>0.66041</cdr:y>
    </cdr:to>
    <cdr:sp macro="" textlink="">
      <cdr:nvSpPr>
        <cdr:cNvPr id="7" name="Блок-схема: перфострічка 6"/>
        <cdr:cNvSpPr/>
      </cdr:nvSpPr>
      <cdr:spPr>
        <a:xfrm xmlns:a="http://schemas.openxmlformats.org/drawingml/2006/main">
          <a:off x="265413" y="1311501"/>
          <a:ext cx="163895" cy="77862"/>
        </a:xfrm>
        <a:prstGeom xmlns:a="http://schemas.openxmlformats.org/drawingml/2006/main" prst="flowChartPunchedTap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0.78672</cdr:x>
      <cdr:y>0.61512</cdr:y>
    </cdr:from>
    <cdr:to>
      <cdr:x>0.86153</cdr:x>
      <cdr:y>0.66078</cdr:y>
    </cdr:to>
    <cdr:sp macro="" textlink="">
      <cdr:nvSpPr>
        <cdr:cNvPr id="8" name="Блок-схема: перфострічка 7"/>
        <cdr:cNvSpPr/>
      </cdr:nvSpPr>
      <cdr:spPr>
        <a:xfrm xmlns:a="http://schemas.openxmlformats.org/drawingml/2006/main">
          <a:off x="2363680" y="1294079"/>
          <a:ext cx="224766" cy="96060"/>
        </a:xfrm>
        <a:prstGeom xmlns:a="http://schemas.openxmlformats.org/drawingml/2006/main" prst="flowChartPunchedTap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0.61</cdr:y>
    </cdr:from>
    <cdr:to>
      <cdr:x>0.10059</cdr:x>
      <cdr:y>0.67132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427" y="1283676"/>
          <a:ext cx="195799" cy="1290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0" tIns="0" rIns="0" rtlCol="0"/>
        <a:lstStyle xmlns:a="http://schemas.openxmlformats.org/drawingml/2006/main"/>
        <a:p xmlns:a="http://schemas.openxmlformats.org/drawingml/2006/main">
          <a:r>
            <a:rPr lang="uk-UA" sz="7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400</a:t>
          </a:r>
        </a:p>
      </cdr:txBody>
    </cdr:sp>
  </cdr:relSizeAnchor>
  <cdr:relSizeAnchor xmlns:cdr="http://schemas.openxmlformats.org/drawingml/2006/chartDrawing">
    <cdr:from>
      <cdr:x>0.09029</cdr:x>
      <cdr:y>0.55374</cdr:y>
    </cdr:from>
    <cdr:to>
      <cdr:x>0.14484</cdr:x>
      <cdr:y>0.59075</cdr:y>
    </cdr:to>
    <cdr:sp macro="" textlink="">
      <cdr:nvSpPr>
        <cdr:cNvPr id="7" name="Блок-схема: перфострічка 6"/>
        <cdr:cNvSpPr/>
      </cdr:nvSpPr>
      <cdr:spPr>
        <a:xfrm xmlns:a="http://schemas.openxmlformats.org/drawingml/2006/main">
          <a:off x="271275" y="1165277"/>
          <a:ext cx="163895" cy="77882"/>
        </a:xfrm>
        <a:prstGeom xmlns:a="http://schemas.openxmlformats.org/drawingml/2006/main" prst="flowChartPunchedTap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0.78867</cdr:x>
      <cdr:y>0.56773</cdr:y>
    </cdr:from>
    <cdr:to>
      <cdr:x>0.86348</cdr:x>
      <cdr:y>0.61339</cdr:y>
    </cdr:to>
    <cdr:sp macro="" textlink="">
      <cdr:nvSpPr>
        <cdr:cNvPr id="8" name="Блок-схема: перфострічка 7"/>
        <cdr:cNvSpPr/>
      </cdr:nvSpPr>
      <cdr:spPr>
        <a:xfrm xmlns:a="http://schemas.openxmlformats.org/drawingml/2006/main">
          <a:off x="2369541" y="1194716"/>
          <a:ext cx="224766" cy="96086"/>
        </a:xfrm>
        <a:prstGeom xmlns:a="http://schemas.openxmlformats.org/drawingml/2006/main" prst="flowChartPunchedTap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425375</xdr:colOff>
      <xdr:row>7</xdr:row>
      <xdr:rowOff>97864</xdr:rowOff>
    </xdr:from>
    <xdr:to>
      <xdr:col>1</xdr:col>
      <xdr:colOff>2633914</xdr:colOff>
      <xdr:row>16</xdr:row>
      <xdr:rowOff>199717</xdr:rowOff>
    </xdr:to>
    <xdr:graphicFrame macro="">
      <xdr:nvGraphicFramePr>
        <xdr:cNvPr id="2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493059</xdr:colOff>
      <xdr:row>18</xdr:row>
      <xdr:rowOff>22412</xdr:rowOff>
    </xdr:from>
    <xdr:to>
      <xdr:col>1</xdr:col>
      <xdr:colOff>2701598</xdr:colOff>
      <xdr:row>30</xdr:row>
      <xdr:rowOff>86912</xdr:rowOff>
    </xdr:to>
    <xdr:graphicFrame macro="">
      <xdr:nvGraphicFramePr>
        <xdr:cNvPr id="3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0.24405</cdr:x>
      <cdr:y>0.05868</cdr:y>
    </cdr:from>
    <cdr:to>
      <cdr:x>0.2446</cdr:x>
      <cdr:y>0.67233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71452" y="146640"/>
          <a:ext cx="1736" cy="15334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0.24405</cdr:x>
      <cdr:y>0.05868</cdr:y>
    </cdr:from>
    <cdr:to>
      <cdr:x>0.24422</cdr:x>
      <cdr:y>0.67132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71452" y="137926"/>
          <a:ext cx="537" cy="144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7</xdr:row>
      <xdr:rowOff>133351</xdr:rowOff>
    </xdr:from>
    <xdr:to>
      <xdr:col>5</xdr:col>
      <xdr:colOff>607060</xdr:colOff>
      <xdr:row>19</xdr:row>
      <xdr:rowOff>424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563880</xdr:colOff>
      <xdr:row>19</xdr:row>
      <xdr:rowOff>144780</xdr:rowOff>
    </xdr:from>
    <xdr:to>
      <xdr:col>5</xdr:col>
      <xdr:colOff>576580</xdr:colOff>
      <xdr:row>31</xdr:row>
      <xdr:rowOff>11853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8</xdr:row>
      <xdr:rowOff>133351</xdr:rowOff>
    </xdr:from>
    <xdr:to>
      <xdr:col>6</xdr:col>
      <xdr:colOff>386080</xdr:colOff>
      <xdr:row>19</xdr:row>
      <xdr:rowOff>47838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358140</xdr:colOff>
      <xdr:row>19</xdr:row>
      <xdr:rowOff>137160</xdr:rowOff>
    </xdr:from>
    <xdr:to>
      <xdr:col>6</xdr:col>
      <xdr:colOff>370840</xdr:colOff>
      <xdr:row>30</xdr:row>
      <xdr:rowOff>51647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7</xdr:row>
      <xdr:rowOff>168911</xdr:rowOff>
    </xdr:from>
    <xdr:to>
      <xdr:col>5</xdr:col>
      <xdr:colOff>601980</xdr:colOff>
      <xdr:row>19</xdr:row>
      <xdr:rowOff>171451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</xdr:colOff>
      <xdr:row>20</xdr:row>
      <xdr:rowOff>83820</xdr:rowOff>
    </xdr:from>
    <xdr:to>
      <xdr:col>6</xdr:col>
      <xdr:colOff>43180</xdr:colOff>
      <xdr:row>32</xdr:row>
      <xdr:rowOff>86360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20</xdr:row>
      <xdr:rowOff>6351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71718</xdr:colOff>
      <xdr:row>21</xdr:row>
      <xdr:rowOff>0</xdr:rowOff>
    </xdr:from>
    <xdr:to>
      <xdr:col>6</xdr:col>
      <xdr:colOff>84418</xdr:colOff>
      <xdr:row>33</xdr:row>
      <xdr:rowOff>2539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568699</xdr:colOff>
      <xdr:row>6</xdr:row>
      <xdr:rowOff>93122</xdr:rowOff>
    </xdr:from>
    <xdr:to>
      <xdr:col>5</xdr:col>
      <xdr:colOff>483348</xdr:colOff>
      <xdr:row>20</xdr:row>
      <xdr:rowOff>15762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538163</xdr:colOff>
      <xdr:row>20</xdr:row>
      <xdr:rowOff>47625</xdr:rowOff>
    </xdr:from>
    <xdr:to>
      <xdr:col>5</xdr:col>
      <xdr:colOff>452812</xdr:colOff>
      <xdr:row>34</xdr:row>
      <xdr:rowOff>90280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55880</xdr:colOff>
      <xdr:row>8</xdr:row>
      <xdr:rowOff>60961</xdr:rowOff>
    </xdr:from>
    <xdr:to>
      <xdr:col>6</xdr:col>
      <xdr:colOff>68580</xdr:colOff>
      <xdr:row>20</xdr:row>
      <xdr:rowOff>63501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20</xdr:row>
      <xdr:rowOff>85725</xdr:rowOff>
    </xdr:from>
    <xdr:to>
      <xdr:col>6</xdr:col>
      <xdr:colOff>98425</xdr:colOff>
      <xdr:row>32</xdr:row>
      <xdr:rowOff>88265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19</xdr:row>
      <xdr:rowOff>123825</xdr:rowOff>
    </xdr:from>
    <xdr:to>
      <xdr:col>6</xdr:col>
      <xdr:colOff>114300</xdr:colOff>
      <xdr:row>30</xdr:row>
      <xdr:rowOff>152325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20</xdr:row>
      <xdr:rowOff>0</xdr:rowOff>
    </xdr:from>
    <xdr:to>
      <xdr:col>6</xdr:col>
      <xdr:colOff>88900</xdr:colOff>
      <xdr:row>31</xdr:row>
      <xdr:rowOff>28500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0.37664</cdr:x>
      <cdr:y>0.0519</cdr:y>
    </cdr:from>
    <cdr:to>
      <cdr:x>0.37664</cdr:x>
      <cdr:y>0.81819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91051" y="97387"/>
          <a:ext cx="0" cy="143792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0.65979</cdr:x>
      <cdr:y>0.04578</cdr:y>
    </cdr:from>
    <cdr:to>
      <cdr:x>0.65979</cdr:x>
      <cdr:y>0.81207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86458" y="85899"/>
          <a:ext cx="0" cy="14379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0.38199</cdr:x>
      <cdr:y>0.0439</cdr:y>
    </cdr:from>
    <cdr:to>
      <cdr:x>0.38199</cdr:x>
      <cdr:y>0.81018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97055" y="82371"/>
          <a:ext cx="0" cy="14379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0.6656</cdr:x>
      <cdr:y>0.04131</cdr:y>
    </cdr:from>
    <cdr:to>
      <cdr:x>0.6656</cdr:x>
      <cdr:y>0.8076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85803" y="77509"/>
          <a:ext cx="0" cy="14379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98535</xdr:colOff>
      <xdr:row>19</xdr:row>
      <xdr:rowOff>65690</xdr:rowOff>
    </xdr:from>
    <xdr:to>
      <xdr:col>6</xdr:col>
      <xdr:colOff>111235</xdr:colOff>
      <xdr:row>30</xdr:row>
      <xdr:rowOff>94190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268815</xdr:colOff>
      <xdr:row>7</xdr:row>
      <xdr:rowOff>130984</xdr:rowOff>
    </xdr:from>
    <xdr:to>
      <xdr:col>5</xdr:col>
      <xdr:colOff>280815</xdr:colOff>
      <xdr:row>20</xdr:row>
      <xdr:rowOff>82062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287215</xdr:colOff>
      <xdr:row>21</xdr:row>
      <xdr:rowOff>58615</xdr:rowOff>
    </xdr:from>
    <xdr:to>
      <xdr:col>5</xdr:col>
      <xdr:colOff>299215</xdr:colOff>
      <xdr:row>34</xdr:row>
      <xdr:rowOff>9693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0.35966</cdr:x>
      <cdr:y>0.04685</cdr:y>
    </cdr:from>
    <cdr:to>
      <cdr:x>0.35966</cdr:x>
      <cdr:y>0.74176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00815" y="96948"/>
          <a:ext cx="0" cy="1438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0.63476</cdr:x>
      <cdr:y>0.04877</cdr:y>
    </cdr:from>
    <cdr:to>
      <cdr:x>0.63476</cdr:x>
      <cdr:y>0.74368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942802" y="100921"/>
          <a:ext cx="0" cy="1438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0.3575</cdr:x>
      <cdr:y>0.04685</cdr:y>
    </cdr:from>
    <cdr:to>
      <cdr:x>0.3575</cdr:x>
      <cdr:y>0.74176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94189" y="96948"/>
          <a:ext cx="0" cy="1438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0.63259</cdr:x>
      <cdr:y>0.04877</cdr:y>
    </cdr:from>
    <cdr:to>
      <cdr:x>0.63259</cdr:x>
      <cdr:y>0.74368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936176" y="100921"/>
          <a:ext cx="0" cy="143800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7</xdr:row>
      <xdr:rowOff>164523</xdr:rowOff>
    </xdr:from>
    <xdr:to>
      <xdr:col>5</xdr:col>
      <xdr:colOff>545015</xdr:colOff>
      <xdr:row>18</xdr:row>
      <xdr:rowOff>49023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493569</xdr:colOff>
      <xdr:row>19</xdr:row>
      <xdr:rowOff>138546</xdr:rowOff>
    </xdr:from>
    <xdr:to>
      <xdr:col>5</xdr:col>
      <xdr:colOff>484402</xdr:colOff>
      <xdr:row>30</xdr:row>
      <xdr:rowOff>23046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21</xdr:row>
      <xdr:rowOff>28575</xdr:rowOff>
    </xdr:from>
    <xdr:to>
      <xdr:col>5</xdr:col>
      <xdr:colOff>543283</xdr:colOff>
      <xdr:row>31</xdr:row>
      <xdr:rowOff>103575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105833</xdr:colOff>
      <xdr:row>7</xdr:row>
      <xdr:rowOff>137583</xdr:rowOff>
    </xdr:from>
    <xdr:to>
      <xdr:col>6</xdr:col>
      <xdr:colOff>96666</xdr:colOff>
      <xdr:row>18</xdr:row>
      <xdr:rowOff>166083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21</xdr:row>
      <xdr:rowOff>84666</xdr:rowOff>
    </xdr:from>
    <xdr:to>
      <xdr:col>6</xdr:col>
      <xdr:colOff>54333</xdr:colOff>
      <xdr:row>32</xdr:row>
      <xdr:rowOff>113166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8</xdr:row>
      <xdr:rowOff>76201</xdr:rowOff>
    </xdr:from>
    <xdr:to>
      <xdr:col>6</xdr:col>
      <xdr:colOff>79375</xdr:colOff>
      <xdr:row>20</xdr:row>
      <xdr:rowOff>122768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44162</xdr:colOff>
      <xdr:row>22</xdr:row>
      <xdr:rowOff>99580</xdr:rowOff>
    </xdr:from>
    <xdr:to>
      <xdr:col>6</xdr:col>
      <xdr:colOff>56862</xdr:colOff>
      <xdr:row>34</xdr:row>
      <xdr:rowOff>146147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0.37449</cdr:x>
      <cdr:y>0.05075</cdr:y>
    </cdr:from>
    <cdr:to>
      <cdr:x>0.37449</cdr:x>
      <cdr:y>0.70935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46196" y="11373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0.66352</cdr:x>
      <cdr:y>0.04479</cdr:y>
    </cdr:from>
    <cdr:to>
      <cdr:x>0.66352</cdr:x>
      <cdr:y>0.70339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30838" y="100380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0.38059</cdr:x>
      <cdr:y>0.03338</cdr:y>
    </cdr:from>
    <cdr:to>
      <cdr:x>0.38059</cdr:x>
      <cdr:y>0.69198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164872" y="74809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0.6619</cdr:x>
      <cdr:y>0.03288</cdr:y>
    </cdr:from>
    <cdr:to>
      <cdr:x>0.6619</cdr:x>
      <cdr:y>0.69148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025877" y="73688"/>
          <a:ext cx="0" cy="1476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575000</xdr:colOff>
      <xdr:row>10</xdr:row>
      <xdr:rowOff>143887</xdr:rowOff>
    </xdr:from>
    <xdr:to>
      <xdr:col>5</xdr:col>
      <xdr:colOff>587700</xdr:colOff>
      <xdr:row>21</xdr:row>
      <xdr:rowOff>110020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6</xdr:col>
      <xdr:colOff>12700</xdr:colOff>
      <xdr:row>32</xdr:row>
      <xdr:rowOff>156633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345319</xdr:colOff>
      <xdr:row>8</xdr:row>
      <xdr:rowOff>80130</xdr:rowOff>
    </xdr:from>
    <xdr:to>
      <xdr:col>5</xdr:col>
      <xdr:colOff>302287</xdr:colOff>
      <xdr:row>20</xdr:row>
      <xdr:rowOff>106597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298939</xdr:colOff>
      <xdr:row>22</xdr:row>
      <xdr:rowOff>11723</xdr:rowOff>
    </xdr:from>
    <xdr:to>
      <xdr:col>5</xdr:col>
      <xdr:colOff>255907</xdr:colOff>
      <xdr:row>34</xdr:row>
      <xdr:rowOff>120252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0.60955</cdr:x>
      <cdr:y>0.04549</cdr:y>
    </cdr:from>
    <cdr:to>
      <cdr:x>0.60955</cdr:x>
      <cdr:y>0.74397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65645" y="93783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0.33905</cdr:x>
      <cdr:y>0.0454</cdr:y>
    </cdr:from>
    <cdr:to>
      <cdr:x>0.33905</cdr:x>
      <cdr:y>0.74388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037730" y="93598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0.60955</cdr:x>
      <cdr:y>0.04549</cdr:y>
    </cdr:from>
    <cdr:to>
      <cdr:x>0.60955</cdr:x>
      <cdr:y>0.74397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65645" y="93783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0.33905</cdr:x>
      <cdr:y>0.0454</cdr:y>
    </cdr:from>
    <cdr:to>
      <cdr:x>0.33905</cdr:x>
      <cdr:y>0.74388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037730" y="93598"/>
          <a:ext cx="0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352340</xdr:colOff>
      <xdr:row>6</xdr:row>
      <xdr:rowOff>107723</xdr:rowOff>
    </xdr:from>
    <xdr:to>
      <xdr:col>4</xdr:col>
      <xdr:colOff>284617</xdr:colOff>
      <xdr:row>18</xdr:row>
      <xdr:rowOff>134937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18</xdr:row>
      <xdr:rowOff>95250</xdr:rowOff>
    </xdr:from>
    <xdr:to>
      <xdr:col>4</xdr:col>
      <xdr:colOff>294227</xdr:colOff>
      <xdr:row>30</xdr:row>
      <xdr:rowOff>122464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245D5ABF-2AB7-4029-A7A7-4DDD643C3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483577</xdr:colOff>
      <xdr:row>9</xdr:row>
      <xdr:rowOff>159624</xdr:rowOff>
    </xdr:from>
    <xdr:to>
      <xdr:col>6</xdr:col>
      <xdr:colOff>536747</xdr:colOff>
      <xdr:row>22</xdr:row>
      <xdr:rowOff>6699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F8F118A-C02F-4E18-AD89-0B585ECEC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411480</xdr:colOff>
      <xdr:row>21</xdr:row>
      <xdr:rowOff>167640</xdr:rowOff>
    </xdr:from>
    <xdr:to>
      <xdr:col>6</xdr:col>
      <xdr:colOff>464650</xdr:colOff>
      <xdr:row>38</xdr:row>
      <xdr:rowOff>106155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AF8F118A-C02F-4E18-AD89-0B585ECEC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\work\Users\004178\Downloads\&#1057;&#1090;&#1088;&#1072;&#1093;&#1086;&#1074;&#1110;\INSURANCE_F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Summary"/>
      <sheetName val="Insur Market"/>
      <sheetName val="base"/>
      <sheetName val="structure"/>
      <sheetName val="reinsurance"/>
      <sheetName val="top"/>
      <sheetName val="Register"/>
      <sheetName val="Summary TOP"/>
      <sheetName val="RAW - TOP structure"/>
      <sheetName val="RAW - data for TOP"/>
      <sheetName val="pivot_data"/>
    </sheetNames>
    <sheetDataSet>
      <sheetData sheetId="0"/>
      <sheetData sheetId="1">
        <row r="15">
          <cell r="A15" t="str">
            <v>65.11</v>
          </cell>
          <cell r="D15" t="str">
            <v>Life-insurance</v>
          </cell>
        </row>
        <row r="16">
          <cell r="D16" t="str">
            <v>Othe Non-life</v>
          </cell>
        </row>
        <row r="17">
          <cell r="D17" t="str">
            <v>Reinsurance</v>
          </cell>
        </row>
        <row r="18">
          <cell r="D18" t="str">
            <v>InsIntermediaries</v>
          </cell>
        </row>
        <row r="19">
          <cell r="D19" t="str">
            <v>Ancillary</v>
          </cell>
        </row>
        <row r="20">
          <cell r="D20" t="str">
            <v>ObligatoryInsurance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Настроювані 1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Настроювані 1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eurostat/web/sector-accounts/data/databa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44"/>
  <sheetViews>
    <sheetView tabSelected="1" zoomScale="110" zoomScaleNormal="110" workbookViewId="0"/>
  </sheetViews>
  <sheetFormatPr defaultRowHeight="14.4" x14ac:dyDescent="0.3"/>
  <cols>
    <col min="1" max="1" width="8.88671875" style="1"/>
    <col min="2" max="2" width="75.33203125" style="1" bestFit="1" customWidth="1"/>
    <col min="3" max="3" width="75.6640625" style="1" bestFit="1" customWidth="1"/>
  </cols>
  <sheetData>
    <row r="1" spans="1:3" x14ac:dyDescent="0.3">
      <c r="B1" s="2" t="s">
        <v>0</v>
      </c>
      <c r="C1" s="2" t="s">
        <v>1</v>
      </c>
    </row>
    <row r="2" spans="1:3" x14ac:dyDescent="0.3">
      <c r="A2" s="3">
        <v>1</v>
      </c>
      <c r="B2" s="4" t="str">
        <f ca="1">INDIRECT(CONCATENATE("'",A2,"'!B1"))</f>
        <v>Структура активів фінансового сектору, млрд грн</v>
      </c>
      <c r="C2" s="4" t="str">
        <f ca="1">INDIRECT(CONCATENATE("'",A2,"'!B2"))</f>
        <v>Asset structure of the financial sector, UAH billions</v>
      </c>
    </row>
    <row r="3" spans="1:3" x14ac:dyDescent="0.3">
      <c r="A3" s="3">
        <v>2</v>
      </c>
      <c r="B3" s="4" t="str">
        <f t="shared" ref="B3:B37" ca="1" si="0">INDIRECT(CONCATENATE("'",A3,"'!B1"))</f>
        <v>Кількість надавачів фінансових послуг</v>
      </c>
      <c r="C3" s="4" t="str">
        <f t="shared" ref="C3:C37" ca="1" si="1">INDIRECT(CONCATENATE("'",A3,"'!B2"))</f>
        <v>Number of financial service providers</v>
      </c>
    </row>
    <row r="4" spans="1:3" x14ac:dyDescent="0.3">
      <c r="A4" s="3">
        <v>3</v>
      </c>
      <c r="B4" s="4" t="str">
        <f t="shared" ref="B4:B25" ca="1" si="2">INDIRECT(CONCATENATE("'",A4,"'!B1"))</f>
        <v>Концентрація страховиків та кредитних спілок порівняно з банками</v>
      </c>
      <c r="C4" s="4" t="str">
        <f t="shared" ref="C4:C25" ca="1" si="3">INDIRECT(CONCATENATE("'",A4,"'!B2"))</f>
        <v>Concentration of insurance companies and credit unions compared to concentration of banks</v>
      </c>
    </row>
    <row r="5" spans="1:3" x14ac:dyDescent="0.3">
      <c r="A5" s="3">
        <v>4</v>
      </c>
      <c r="B5" s="4" t="str">
        <f t="shared" ca="1" si="2"/>
        <v xml:space="preserve">Частка активів небанківського фінансового сектору* в країнах Європи та Україні </v>
      </c>
      <c r="C5" s="4" t="str">
        <f t="shared" ca="1" si="3"/>
        <v xml:space="preserve">Share of NBFI assets* in European countries and Ukraine </v>
      </c>
    </row>
    <row r="6" spans="1:3" x14ac:dyDescent="0.3">
      <c r="A6" s="329">
        <v>5</v>
      </c>
      <c r="B6" s="4" t="str">
        <f t="shared" ca="1" si="2"/>
        <v>Обсяг активів страховиків та їхня кількість, млрд грн</v>
      </c>
      <c r="C6" s="4" t="str">
        <f t="shared" ca="1" si="3"/>
        <v>Number of insurers and their assets, UAH billions</v>
      </c>
    </row>
    <row r="7" spans="1:3" x14ac:dyDescent="0.3">
      <c r="A7" s="329">
        <v>6</v>
      </c>
      <c r="B7" s="4" t="str">
        <f t="shared" ca="1" si="2"/>
        <v>Структура активів та пасивів life-страховиків</v>
      </c>
      <c r="C7" s="4" t="str">
        <f t="shared" ca="1" si="3"/>
        <v>Assets and liabilities of life insurers</v>
      </c>
    </row>
    <row r="8" spans="1:3" x14ac:dyDescent="0.3">
      <c r="A8" s="329">
        <v>7</v>
      </c>
      <c r="B8" s="4" t="str">
        <f t="shared" ca="1" si="2"/>
        <v>Структура активів та пасивів non-life-страховиків</v>
      </c>
      <c r="C8" s="4" t="str">
        <f t="shared" ca="1" si="3"/>
        <v>Assets and liabilities of non-life insurers</v>
      </c>
    </row>
    <row r="9" spans="1:3" x14ac:dyDescent="0.3">
      <c r="A9" s="3">
        <v>8</v>
      </c>
      <c r="B9" s="4" t="str">
        <f t="shared" ca="1" si="2"/>
        <v>Структура прийнятних активів на покриття резервів non-life-страховиків, млрд грн</v>
      </c>
      <c r="C9" s="4" t="str">
        <f t="shared" ca="1" si="3"/>
        <v>Structure of assets eligible to cover provisions of non-life insurers, UAH billions</v>
      </c>
    </row>
    <row r="10" spans="1:3" x14ac:dyDescent="0.3">
      <c r="A10" s="3">
        <v>9</v>
      </c>
      <c r="B10" s="4" t="str">
        <f t="shared" ca="1" si="2"/>
        <v>Прийнятні активи на покриття резервів non-life-страховиків, млрд грн</v>
      </c>
      <c r="C10" s="4" t="str">
        <f t="shared" ca="1" si="3"/>
        <v>Assets eligible to cover provisions of non-life insurers, UAH billions</v>
      </c>
    </row>
    <row r="11" spans="1:3" x14ac:dyDescent="0.3">
      <c r="A11" s="3">
        <v>10</v>
      </c>
      <c r="B11" s="4" t="str">
        <f t="shared" ca="1" si="2"/>
        <v>Премії та рівень виплат у розрізі видів страхування, млрд грн</v>
      </c>
      <c r="C11" s="4" t="str">
        <f t="shared" ca="1" si="3"/>
        <v>Premiums and ratio of claims paid* by type of insurance, UAH billions</v>
      </c>
    </row>
    <row r="12" spans="1:3" x14ac:dyDescent="0.3">
      <c r="A12" s="3">
        <v>11</v>
      </c>
      <c r="B12" s="4" t="str">
        <f t="shared" ca="1" si="2"/>
        <v>Премії, належні перестраховикам, та рівень виплат, млрд грн</v>
      </c>
      <c r="C12" s="4" t="str">
        <f t="shared" ca="1" si="3"/>
        <v>Premiums ceded to reinsurers and ratio of claims paid*, UAH billions</v>
      </c>
    </row>
    <row r="13" spans="1:3" x14ac:dyDescent="0.3">
      <c r="A13" s="3">
        <v>12</v>
      </c>
      <c r="B13" s="4" t="str">
        <f t="shared" ca="1" si="2"/>
        <v>Страхові премії та виплати за найпоширенішими видами страхування у 2020 році,  млрд грн</v>
      </c>
      <c r="C13" s="4" t="str">
        <f t="shared" ca="1" si="3"/>
        <v>Breakdown of insurance premiums and claim payments by most popular types of insurance in 2020, UAH billions</v>
      </c>
    </row>
    <row r="14" spans="1:3" x14ac:dyDescent="0.3">
      <c r="A14" s="3">
        <v>13</v>
      </c>
      <c r="B14" s="4" t="str">
        <f t="shared" ca="1" si="2"/>
        <v>Структура страхових премій та виплат за видами страхування</v>
      </c>
      <c r="C14" s="4" t="str">
        <f t="shared" ca="1" si="3"/>
        <v>Breakdown of insurance premiums and claim payments by types of insurance</v>
      </c>
    </row>
    <row r="15" spans="1:3" x14ac:dyDescent="0.3">
      <c r="A15" s="329">
        <v>14</v>
      </c>
      <c r="B15" s="4" t="str">
        <f t="shared" ca="1" si="2"/>
        <v>Темп приросту премій за типами страхування (без перестрахування), І кв. 2017 = 100%</v>
      </c>
      <c r="C15" s="4" t="str">
        <f t="shared" ca="1" si="3"/>
        <v>Growth rate of premiums by types of insurance (without reinsurance), Q1 2017 = 100%</v>
      </c>
    </row>
    <row r="16" spans="1:3" x14ac:dyDescent="0.3">
      <c r="A16" s="329">
        <v>15</v>
      </c>
      <c r="B16" s="4" t="str">
        <f t="shared" ca="1" si="2"/>
        <v>Темп приросту премій ризикового страхування у розрізі типів страхувальників, І кв. 2017 = 100%</v>
      </c>
      <c r="C16" s="4" t="str">
        <f t="shared" ca="1" si="3"/>
        <v>The growth rate of non-life insurance premiums in terms of types of policyholders, Q1 2017 = 100%</v>
      </c>
    </row>
    <row r="17" spans="1:3" x14ac:dyDescent="0.3">
      <c r="A17" s="329">
        <v>16</v>
      </c>
      <c r="B17" s="4" t="str">
        <f t="shared" ca="1" si="2"/>
        <v xml:space="preserve">Частка премій з обов’язкового страхування та показники збитковості (loss ratio) non-life страхування </v>
      </c>
      <c r="C17" s="4" t="str">
        <f t="shared" ca="1" si="3"/>
        <v>Share of compulsory insurance premiums and loss ratio* of
non-life insurance</v>
      </c>
    </row>
    <row r="18" spans="1:3" x14ac:dyDescent="0.3">
      <c r="A18" s="329">
        <v>17</v>
      </c>
      <c r="B18" s="4" t="str">
        <f t="shared" ca="1" si="2"/>
        <v>Фінансовий результат наростаючим підсумком і показники операційної діяльності non-life страховиків, млрд грн</v>
      </c>
      <c r="C18" s="4" t="str">
        <f t="shared" ca="1" si="3"/>
        <v>Financial result (income/loss), cumulative total and operational indicators of non-life insurers, UAH billions</v>
      </c>
    </row>
    <row r="19" spans="1:3" x14ac:dyDescent="0.3">
      <c r="A19" s="329">
        <v>18</v>
      </c>
      <c r="B19" s="4" t="str">
        <f t="shared" ca="1" si="2"/>
        <v>Фінансовий результат страховиків наростаючим підсумком, млрд грн</v>
      </c>
      <c r="C19" s="4" t="str">
        <f t="shared" ca="1" si="3"/>
        <v>Profit or loss of insurers, cumulative, UAH billions</v>
      </c>
    </row>
    <row r="20" spans="1:3" x14ac:dyDescent="0.3">
      <c r="A20" s="329">
        <v>19</v>
      </c>
      <c r="B20" s="4" t="str">
        <f t="shared" ca="1" si="2"/>
        <v>Розподіл кількості й активів страховиків* за співвідношенням прийнятних активів та нормативного запасу платоспроможності на 01.01.2021</v>
      </c>
      <c r="C20" s="4" t="str">
        <f t="shared" ca="1" si="3"/>
        <v>Distribution of number and assets of insurers by ratio of eligible assets to required solvency margin, as of 1 January 2021</v>
      </c>
    </row>
    <row r="21" spans="1:3" x14ac:dyDescent="0.3">
      <c r="A21" s="329">
        <v>20</v>
      </c>
      <c r="B21" s="4" t="str">
        <f t="shared" ca="1" si="2"/>
        <v xml:space="preserve">Загальні активи кредитних спілок та частка членів кредитних спілок, що отримали кредити </v>
      </c>
      <c r="C21" s="4" t="str">
        <f t="shared" ca="1" si="3"/>
        <v>Total assets of credit unions (CU) and share of credit union members who took out loans</v>
      </c>
    </row>
    <row r="22" spans="1:3" x14ac:dyDescent="0.3">
      <c r="A22" s="329">
        <v>21</v>
      </c>
      <c r="B22" s="4" t="str">
        <f t="shared" ca="1" si="2"/>
        <v>Структура основної суми заборгованості за кредитами членів кредитних спілок</v>
      </c>
      <c r="C22" s="4" t="str">
        <f t="shared" ca="1" si="3"/>
        <v>Structure of the principal amount of the share of СU members debt on loans</v>
      </c>
    </row>
    <row r="23" spans="1:3" x14ac:dyDescent="0.3">
      <c r="A23" s="329">
        <v>22</v>
      </c>
      <c r="B23" s="4" t="str">
        <f t="shared" ca="1" si="2"/>
        <v xml:space="preserve">Частка непрацюючих кредитів кредитних спілок за видами </v>
      </c>
      <c r="C23" s="4" t="str">
        <f t="shared" ca="1" si="3"/>
        <v>Share of non-performing loans by types</v>
      </c>
    </row>
    <row r="24" spans="1:3" x14ac:dyDescent="0.3">
      <c r="A24" s="329">
        <v>23</v>
      </c>
      <c r="B24" s="4" t="str">
        <f t="shared" ca="1" si="2"/>
        <v>Структура джерел фондування кредитних спілок</v>
      </c>
      <c r="C24" s="4" t="str">
        <f t="shared" ca="1" si="3"/>
        <v>Composition of funding sources</v>
      </c>
    </row>
    <row r="25" spans="1:3" x14ac:dyDescent="0.3">
      <c r="A25" s="329">
        <v>24</v>
      </c>
      <c r="B25" s="4" t="str">
        <f t="shared" ca="1" si="2"/>
        <v>Операційна ефективність діяльності кредитних спілок</v>
      </c>
      <c r="C25" s="4" t="str">
        <f t="shared" ca="1" si="3"/>
        <v>Operational efficiency</v>
      </c>
    </row>
    <row r="26" spans="1:3" x14ac:dyDescent="0.3">
      <c r="A26" s="329">
        <v>25</v>
      </c>
      <c r="B26" s="4" t="str">
        <f t="shared" ca="1" si="0"/>
        <v xml:space="preserve">Розподіл достатності основного капіталу кредитних спілок на 01.01.2021 р. </v>
      </c>
      <c r="C26" s="4" t="str">
        <f t="shared" ca="1" si="1"/>
        <v>Fixed capital adequacy distribution as of 1 Jan 2021</v>
      </c>
    </row>
    <row r="27" spans="1:3" x14ac:dyDescent="0.3">
      <c r="A27" s="329">
        <v>26</v>
      </c>
      <c r="B27" s="4" t="str">
        <f t="shared" ca="1" si="0"/>
        <v>Структура активів фінансових компаній, млрд грн</v>
      </c>
      <c r="C27" s="4" t="str">
        <f t="shared" ca="1" si="1"/>
        <v>Finance companies’ asset structure, UAH billions</v>
      </c>
    </row>
    <row r="28" spans="1:3" x14ac:dyDescent="0.3">
      <c r="A28" s="329">
        <v>27</v>
      </c>
      <c r="B28" s="4" t="str">
        <f t="shared" ca="1" si="0"/>
        <v>Структура зобов’язань фінансових компаній, млрд грн</v>
      </c>
      <c r="C28" s="4" t="str">
        <f t="shared" ca="1" si="1"/>
        <v>Composition of finance companies’ liabilities, UAH billions</v>
      </c>
    </row>
    <row r="29" spans="1:3" x14ac:dyDescent="0.3">
      <c r="A29" s="329">
        <v>28</v>
      </c>
      <c r="B29" s="4" t="str">
        <f t="shared" ca="1" si="0"/>
        <v>Обсяги наданих фінансових послуг фінансовими компаніями за видами послуг (за квартал), млрд грн</v>
      </c>
      <c r="C29" s="4" t="str">
        <f t="shared" ca="1" si="1"/>
        <v>Volume of financial services provided by finance companies, by type of service (quarterly data), UAH billions</v>
      </c>
    </row>
    <row r="30" spans="1:3" x14ac:dyDescent="0.3">
      <c r="A30" s="329">
        <v>29</v>
      </c>
      <c r="B30" s="4" t="str">
        <f t="shared" ca="1" si="0"/>
        <v>Обсяги наданих фінансових послуг фінансовими компаніями за видами послуг, І кв. 2018 = 100%</v>
      </c>
      <c r="C30" s="4" t="str">
        <f t="shared" ca="1" si="1"/>
        <v>Volume of financial services provided by finance companies, by type of service (quarterly data), Q1 2018 = 100%</v>
      </c>
    </row>
    <row r="31" spans="1:3" x14ac:dyDescent="0.3">
      <c r="A31" s="329">
        <v>30</v>
      </c>
      <c r="B31" s="4" t="str">
        <f t="shared" ca="1" si="0"/>
        <v>Залишки валових кредитів фінансових компаній, млрд грн</v>
      </c>
      <c r="C31" s="4" t="str">
        <f t="shared" ca="1" si="1"/>
        <v>Gross outstanding loans of finance companies, UAH billions</v>
      </c>
    </row>
    <row r="32" spans="1:3" x14ac:dyDescent="0.3">
      <c r="A32" s="329">
        <v>31</v>
      </c>
      <c r="B32" s="4" t="str">
        <f t="shared" ca="1" si="0"/>
        <v>Обсяги наданих протягом кварталу кредитів за видами позичальників, млрд грн</v>
      </c>
      <c r="C32" s="4" t="str">
        <f t="shared" ca="1" si="1"/>
        <v>Loans issued during quarter, by borrower category, UAH billions</v>
      </c>
    </row>
    <row r="33" spans="1:3" x14ac:dyDescent="0.3">
      <c r="A33" s="329">
        <v>32</v>
      </c>
      <c r="B33" s="4" t="str">
        <f t="shared" ca="1" si="0"/>
        <v>Структура обсягу кредитів, наданих протягом кварталу, за строковістю</v>
      </c>
      <c r="C33" s="4" t="str">
        <f t="shared" ca="1" si="1"/>
        <v>Breakdown of loans issued during quarter, by maturity</v>
      </c>
    </row>
    <row r="34" spans="1:3" x14ac:dyDescent="0.3">
      <c r="A34" s="329">
        <v>33</v>
      </c>
      <c r="B34" s="4" t="str">
        <f t="shared" ca="1" si="0"/>
        <v>Структура обсягу кредитів, наданих протягом кварталу, за строковістю і типом клієнтів</v>
      </c>
      <c r="C34" s="4" t="str">
        <f t="shared" ca="1" si="1"/>
        <v>Breakdown of loans issued during quarter, by maturity and client’s type</v>
      </c>
    </row>
    <row r="35" spans="1:3" x14ac:dyDescent="0.3">
      <c r="A35" s="329">
        <v>34</v>
      </c>
      <c r="B35" s="4" t="str">
        <f t="shared" ca="1" si="0"/>
        <v>Обсяги та кількість договорів факторингу</v>
      </c>
      <c r="C35" s="4" t="str">
        <f t="shared" ca="1" si="1"/>
        <v>Volume and number of factoring agreements</v>
      </c>
    </row>
    <row r="36" spans="1:3" x14ac:dyDescent="0.3">
      <c r="A36" s="329">
        <v>35</v>
      </c>
      <c r="B36" s="4" t="str">
        <f t="shared" ca="1" si="0"/>
        <v>Обсяги та кількість договорів фінансового лізингу</v>
      </c>
      <c r="C36" s="4" t="str">
        <f t="shared" ca="1" si="1"/>
        <v>Volume and number of financial leasing agreements</v>
      </c>
    </row>
    <row r="37" spans="1:3" x14ac:dyDescent="0.3">
      <c r="A37" s="329">
        <v>36</v>
      </c>
      <c r="B37" s="4" t="str">
        <f t="shared" ca="1" si="0"/>
        <v>Фінансовий результат фінансових компаній наростаючим підсумком, млрд грн</v>
      </c>
      <c r="C37" s="4" t="str">
        <f t="shared" ca="1" si="1"/>
        <v>Financial performance of finance companies on cumulative basis, UAH billions</v>
      </c>
    </row>
    <row r="38" spans="1:3" x14ac:dyDescent="0.3">
      <c r="A38" s="329">
        <v>37</v>
      </c>
      <c r="B38" s="4" t="str">
        <f t="shared" ref="B38:B43" ca="1" si="4">INDIRECT(CONCATENATE("'",A38,"'!B1"))</f>
        <v>Фінансовий результат (наростаючим підсумком) та показники рентабельності фінансових компаній</v>
      </c>
      <c r="C38" s="4" t="str">
        <f t="shared" ref="C38:C43" ca="1" si="5">INDIRECT(CONCATENATE("'",A38,"'!B2"))</f>
        <v>Financial performance of finance companies (on cumulative basis) and their return ratios</v>
      </c>
    </row>
    <row r="39" spans="1:3" x14ac:dyDescent="0.3">
      <c r="A39" s="329">
        <v>38</v>
      </c>
      <c r="B39" s="4" t="str">
        <f t="shared" ca="1" si="4"/>
        <v>Структура активів ломбардів, млрд грн</v>
      </c>
      <c r="C39" s="4" t="str">
        <f t="shared" ca="1" si="5"/>
        <v>Pawnshop's assets, UAH billions</v>
      </c>
    </row>
    <row r="40" spans="1:3" x14ac:dyDescent="0.3">
      <c r="A40" s="329">
        <v>39</v>
      </c>
      <c r="B40" s="4" t="str">
        <f t="shared" ca="1" si="4"/>
        <v>Структура пасивів ломбардів, млрд грн</v>
      </c>
      <c r="C40" s="4" t="str">
        <f t="shared" ca="1" si="5"/>
        <v>Pawnshop's liabilities and equity, UAH billions</v>
      </c>
    </row>
    <row r="41" spans="1:3" x14ac:dyDescent="0.3">
      <c r="A41" s="329">
        <v>40</v>
      </c>
      <c r="B41" s="4" t="str">
        <f t="shared" ca="1" si="4"/>
        <v>Обсяг наданих кредитів (за квартал) та рівень покриття заставою, млрд грн</v>
      </c>
      <c r="C41" s="4" t="str">
        <f t="shared" ca="1" si="5"/>
        <v>Amount of loans issued during the quarter and collateral coverage ratio, UAH billions</v>
      </c>
    </row>
    <row r="42" spans="1:3" x14ac:dyDescent="0.3">
      <c r="A42" s="329">
        <v>41</v>
      </c>
      <c r="B42" s="4" t="str">
        <f t="shared" ca="1" si="4"/>
        <v>Структура обсягів наданих кредитів за видами застави</v>
      </c>
      <c r="C42" s="4" t="str">
        <f t="shared" ca="1" si="5"/>
        <v>Loan portfolio structure by type of collateral</v>
      </c>
    </row>
    <row r="43" spans="1:3" x14ac:dyDescent="0.3">
      <c r="A43" s="3">
        <v>42</v>
      </c>
      <c r="B43" s="4" t="str">
        <f t="shared" ca="1" si="4"/>
        <v>Структура доходів та витрат ломбардів, млрд грн</v>
      </c>
      <c r="C43" s="4" t="str">
        <f t="shared" ca="1" si="5"/>
        <v>Structure of income and expenses, UAH billions</v>
      </c>
    </row>
    <row r="44" spans="1:3" x14ac:dyDescent="0.3">
      <c r="A44" s="329">
        <v>43</v>
      </c>
      <c r="B44" s="4" t="str">
        <f t="shared" ref="B44" ca="1" si="6">INDIRECT(CONCATENATE("'",A44,"'!B1"))</f>
        <v>Показники фінансової діяльності ломбардів</v>
      </c>
      <c r="C44" s="4" t="str">
        <f t="shared" ref="C44" ca="1" si="7">INDIRECT(CONCATENATE("'",A44,"'!B2"))</f>
        <v>Financial performance indicators of pawnshops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34" location="'33'!A1" display="'33'!A1"/>
    <hyperlink ref="A36" location="'35'!A1" display="'35'!A1"/>
    <hyperlink ref="A29" location="'28'!A1" display="'28'!A1"/>
    <hyperlink ref="A31" location="'30'!A1" display="'30'!A1"/>
    <hyperlink ref="A33" location="'32'!A1" display="'32'!A1"/>
    <hyperlink ref="A35" location="'34'!A1" display="'34'!A1"/>
    <hyperlink ref="A37" location="'36'!A1" display="'36'!A1"/>
    <hyperlink ref="A38" location="'37'!A1" display="'37'!A1"/>
    <hyperlink ref="A40" location="'39'!A1" display="'39'!A1"/>
    <hyperlink ref="A42" location="'41'!A1" display="'41'!A1"/>
    <hyperlink ref="A39" location="'38'!A1" display="'38'!A1"/>
    <hyperlink ref="A41" location="'40'!A1" display="'40'!A1"/>
    <hyperlink ref="A43" location="'42'!A1" display="'4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44" location="'43'!A1" display="'43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N26"/>
  <sheetViews>
    <sheetView showGridLines="0" zoomScale="120" zoomScaleNormal="120" workbookViewId="0"/>
  </sheetViews>
  <sheetFormatPr defaultColWidth="42" defaultRowHeight="10.199999999999999" x14ac:dyDescent="0.2"/>
  <cols>
    <col min="1" max="5" width="14.88671875" style="352" customWidth="1"/>
    <col min="6" max="6" width="25" style="352" customWidth="1"/>
    <col min="7" max="7" width="9.33203125" style="352" bestFit="1" customWidth="1"/>
    <col min="8" max="8" width="9.5546875" style="352" customWidth="1"/>
    <col min="9" max="9" width="14.6640625" style="352" customWidth="1"/>
    <col min="10" max="13" width="9.5546875" style="352" customWidth="1"/>
    <col min="14" max="14" width="14.33203125" style="352" customWidth="1"/>
    <col min="15" max="15" width="42" style="352"/>
    <col min="16" max="16" width="42" style="352" customWidth="1"/>
    <col min="17" max="16384" width="42" style="352"/>
  </cols>
  <sheetData>
    <row r="1" spans="1:14" ht="14.4" x14ac:dyDescent="0.3">
      <c r="A1" s="5" t="s">
        <v>2</v>
      </c>
      <c r="B1" s="360" t="s">
        <v>445</v>
      </c>
      <c r="C1" s="5"/>
      <c r="D1" s="5"/>
      <c r="E1" s="5"/>
      <c r="F1" s="5"/>
      <c r="G1" s="258"/>
      <c r="H1" s="330" t="s">
        <v>4</v>
      </c>
    </row>
    <row r="2" spans="1:14" ht="13.2" x14ac:dyDescent="0.25">
      <c r="A2" s="5" t="s">
        <v>5</v>
      </c>
      <c r="B2" s="17" t="s">
        <v>368</v>
      </c>
      <c r="C2" s="5"/>
      <c r="D2" s="5"/>
      <c r="E2" s="5"/>
      <c r="F2" s="5"/>
      <c r="G2" s="266"/>
      <c r="H2" s="266"/>
    </row>
    <row r="3" spans="1:14" ht="13.2" x14ac:dyDescent="0.25">
      <c r="A3" s="6" t="s">
        <v>6</v>
      </c>
      <c r="B3" s="6" t="s">
        <v>7</v>
      </c>
      <c r="C3" s="6"/>
      <c r="D3" s="6"/>
      <c r="E3" s="6"/>
      <c r="F3" s="6"/>
      <c r="G3" s="266"/>
      <c r="H3" s="266"/>
    </row>
    <row r="4" spans="1:14" ht="13.2" x14ac:dyDescent="0.25">
      <c r="A4" s="6" t="s">
        <v>8</v>
      </c>
      <c r="B4" s="6" t="s">
        <v>9</v>
      </c>
      <c r="C4" s="6"/>
      <c r="D4" s="6"/>
      <c r="E4" s="6"/>
      <c r="F4" s="6"/>
      <c r="G4" s="266"/>
      <c r="H4" s="266"/>
    </row>
    <row r="5" spans="1:14" ht="14.4" x14ac:dyDescent="0.3">
      <c r="A5" s="7" t="s">
        <v>10</v>
      </c>
      <c r="B5" s="7" t="s">
        <v>369</v>
      </c>
      <c r="C5" s="7"/>
      <c r="D5" s="7"/>
      <c r="E5" s="7"/>
      <c r="F5" s="7"/>
      <c r="G5" s="259"/>
      <c r="H5" s="266"/>
    </row>
    <row r="6" spans="1:14" ht="14.4" x14ac:dyDescent="0.3">
      <c r="A6" s="7" t="s">
        <v>11</v>
      </c>
      <c r="B6" s="7" t="s">
        <v>371</v>
      </c>
      <c r="C6" s="7"/>
      <c r="D6" s="7"/>
      <c r="E6" s="7"/>
      <c r="F6" s="7"/>
      <c r="G6" s="259"/>
      <c r="H6" s="266"/>
    </row>
    <row r="8" spans="1:14" ht="15" customHeight="1" x14ac:dyDescent="0.2"/>
    <row r="9" spans="1:14" ht="15" customHeight="1" x14ac:dyDescent="0.2">
      <c r="I9" s="355"/>
      <c r="J9" s="355">
        <v>2018</v>
      </c>
      <c r="K9" s="355">
        <v>2019</v>
      </c>
      <c r="L9" s="355">
        <v>2020</v>
      </c>
      <c r="M9" s="355"/>
      <c r="N9" s="355"/>
    </row>
    <row r="10" spans="1:14" ht="15" customHeight="1" x14ac:dyDescent="0.2">
      <c r="H10" s="352" t="s">
        <v>367</v>
      </c>
      <c r="I10" s="359" t="s">
        <v>361</v>
      </c>
      <c r="J10" s="356">
        <v>43.4679</v>
      </c>
      <c r="K10" s="356">
        <v>42.626400000000004</v>
      </c>
      <c r="L10" s="357">
        <v>50.121865299999989</v>
      </c>
      <c r="M10" s="358">
        <v>-1.9359113276693707E-2</v>
      </c>
      <c r="N10" s="358">
        <v>0.17584091783495648</v>
      </c>
    </row>
    <row r="11" spans="1:14" ht="15" customHeight="1" x14ac:dyDescent="0.2">
      <c r="H11" s="352" t="s">
        <v>323</v>
      </c>
      <c r="I11" s="359" t="s">
        <v>362</v>
      </c>
      <c r="J11" s="356">
        <v>7.8856000000000002</v>
      </c>
      <c r="K11" s="356">
        <v>9.3818999999999999</v>
      </c>
      <c r="L11" s="357">
        <v>13.969169219999999</v>
      </c>
      <c r="M11" s="358">
        <v>0.18975093841939739</v>
      </c>
      <c r="N11" s="358">
        <v>0.48894885044607173</v>
      </c>
    </row>
    <row r="12" spans="1:14" ht="15" customHeight="1" x14ac:dyDescent="0.2">
      <c r="H12" s="352" t="s">
        <v>325</v>
      </c>
      <c r="I12" s="359" t="s">
        <v>324</v>
      </c>
      <c r="J12" s="356">
        <v>12.338799999999999</v>
      </c>
      <c r="K12" s="356">
        <v>13.521600000000001</v>
      </c>
      <c r="L12" s="357">
        <v>12.448515804860001</v>
      </c>
      <c r="M12" s="358">
        <v>9.5860213310857034E-2</v>
      </c>
      <c r="N12" s="358">
        <v>-7.9360740972961752E-2</v>
      </c>
    </row>
    <row r="13" spans="1:14" ht="15" customHeight="1" x14ac:dyDescent="0.2">
      <c r="H13" s="352" t="s">
        <v>319</v>
      </c>
      <c r="I13" s="361" t="s">
        <v>370</v>
      </c>
      <c r="J13" s="356">
        <v>5.2486000000000006</v>
      </c>
      <c r="K13" s="356">
        <v>5.0621999999999998</v>
      </c>
      <c r="L13" s="357">
        <v>6.9378704100000013</v>
      </c>
      <c r="M13" s="358">
        <v>-3.5514232366726461E-2</v>
      </c>
      <c r="N13" s="358">
        <v>0.37052475405950003</v>
      </c>
    </row>
    <row r="14" spans="1:14" ht="15" customHeight="1" x14ac:dyDescent="0.2">
      <c r="H14" s="352" t="s">
        <v>316</v>
      </c>
      <c r="I14" s="359" t="s">
        <v>363</v>
      </c>
      <c r="J14" s="356">
        <v>2.9224999999999999</v>
      </c>
      <c r="K14" s="356">
        <v>3.883</v>
      </c>
      <c r="L14" s="357">
        <v>4.8192956088899992</v>
      </c>
      <c r="M14" s="358">
        <v>0.32865697177074438</v>
      </c>
      <c r="N14" s="358">
        <v>0.24112686296420272</v>
      </c>
    </row>
    <row r="15" spans="1:14" ht="15" customHeight="1" x14ac:dyDescent="0.2">
      <c r="H15" s="352" t="s">
        <v>321</v>
      </c>
      <c r="I15" s="359" t="s">
        <v>364</v>
      </c>
      <c r="J15" s="356">
        <v>2.3609</v>
      </c>
      <c r="K15" s="356">
        <v>3.1606000000000001</v>
      </c>
      <c r="L15" s="357">
        <v>3.6559068399999992</v>
      </c>
      <c r="M15" s="358">
        <v>0.33872675674530894</v>
      </c>
      <c r="N15" s="358">
        <v>0.15671291526925235</v>
      </c>
    </row>
    <row r="16" spans="1:14" ht="15" customHeight="1" x14ac:dyDescent="0.2">
      <c r="H16" s="352" t="s">
        <v>83</v>
      </c>
      <c r="I16" s="359" t="s">
        <v>365</v>
      </c>
      <c r="J16" s="356">
        <v>7.8573999999999993</v>
      </c>
      <c r="K16" s="356">
        <v>2.8155999999999999</v>
      </c>
      <c r="L16" s="357">
        <v>3.531154599999998</v>
      </c>
      <c r="M16" s="358">
        <v>-0.6416626364955329</v>
      </c>
      <c r="N16" s="358">
        <v>0.25413929535445301</v>
      </c>
    </row>
    <row r="17" spans="7:14" ht="15" customHeight="1" x14ac:dyDescent="0.2">
      <c r="G17" s="353"/>
      <c r="H17" s="352" t="s">
        <v>318</v>
      </c>
      <c r="I17" s="359" t="s">
        <v>366</v>
      </c>
      <c r="J17" s="356">
        <v>2.8534000000000002</v>
      </c>
      <c r="K17" s="356">
        <v>2.9348000000000001</v>
      </c>
      <c r="L17" s="357">
        <v>2.4980835800000021</v>
      </c>
      <c r="M17" s="358">
        <v>2.8527370855821133E-2</v>
      </c>
      <c r="N17" s="358">
        <v>-0.14880619462995703</v>
      </c>
    </row>
    <row r="18" spans="7:14" ht="15" customHeight="1" x14ac:dyDescent="0.2">
      <c r="H18" s="352" t="s">
        <v>189</v>
      </c>
      <c r="I18" s="359" t="s">
        <v>314</v>
      </c>
      <c r="J18" s="356">
        <v>2.0007000000000019</v>
      </c>
      <c r="K18" s="356">
        <v>1.8667000000000016</v>
      </c>
      <c r="L18" s="356">
        <v>2.2618692362499857</v>
      </c>
      <c r="M18" s="358">
        <v>-6.6976558204628445E-2</v>
      </c>
      <c r="N18" s="358">
        <v>0.21169402488347555</v>
      </c>
    </row>
    <row r="19" spans="7:14" ht="15" customHeight="1" x14ac:dyDescent="0.2">
      <c r="J19" s="354"/>
      <c r="K19" s="354"/>
    </row>
    <row r="20" spans="7:14" ht="15" customHeight="1" x14ac:dyDescent="0.2">
      <c r="J20" s="354"/>
      <c r="K20" s="354"/>
    </row>
    <row r="21" spans="7:14" ht="15" customHeight="1" x14ac:dyDescent="0.2">
      <c r="J21" s="354"/>
      <c r="K21" s="354"/>
    </row>
    <row r="22" spans="7:14" ht="15" customHeight="1" x14ac:dyDescent="0.2">
      <c r="J22" s="354"/>
      <c r="K22" s="354"/>
    </row>
    <row r="23" spans="7:14" ht="15" customHeight="1" x14ac:dyDescent="0.2">
      <c r="J23" s="354"/>
      <c r="K23" s="354"/>
    </row>
    <row r="24" spans="7:14" ht="15" customHeight="1" x14ac:dyDescent="0.2">
      <c r="J24" s="354"/>
      <c r="K24" s="354"/>
    </row>
    <row r="25" spans="7:14" x14ac:dyDescent="0.2">
      <c r="J25" s="354"/>
      <c r="K25" s="354"/>
    </row>
    <row r="26" spans="7:14" x14ac:dyDescent="0.2">
      <c r="J26" s="354"/>
      <c r="K26" s="354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AE27"/>
  <sheetViews>
    <sheetView zoomScale="120" zoomScaleNormal="120" workbookViewId="0"/>
  </sheetViews>
  <sheetFormatPr defaultColWidth="9.109375" defaultRowHeight="13.2" x14ac:dyDescent="0.25"/>
  <cols>
    <col min="1" max="7" width="9.109375" style="284"/>
    <col min="8" max="9" width="14.44140625" style="284" customWidth="1"/>
    <col min="10" max="10" width="4.44140625" style="284" bestFit="1" customWidth="1"/>
    <col min="11" max="11" width="4.6640625" style="284" bestFit="1" customWidth="1"/>
    <col min="12" max="12" width="3.6640625" style="284" bestFit="1" customWidth="1"/>
    <col min="13" max="13" width="5" style="284" bestFit="1" customWidth="1"/>
    <col min="14" max="14" width="4.44140625" style="284" bestFit="1" customWidth="1"/>
    <col min="15" max="15" width="4.6640625" style="284" bestFit="1" customWidth="1"/>
    <col min="16" max="16" width="4.44140625" style="284" bestFit="1" customWidth="1"/>
    <col min="17" max="17" width="5" style="284" bestFit="1" customWidth="1"/>
    <col min="18" max="18" width="4.44140625" style="284" bestFit="1" customWidth="1"/>
    <col min="19" max="19" width="4.6640625" style="284" bestFit="1" customWidth="1"/>
    <col min="20" max="20" width="4.44140625" style="284" bestFit="1" customWidth="1"/>
    <col min="21" max="21" width="5" style="284" bestFit="1" customWidth="1"/>
    <col min="22" max="22" width="6" style="284" bestFit="1" customWidth="1"/>
    <col min="23" max="23" width="5.21875" style="284" bestFit="1" customWidth="1"/>
    <col min="24" max="25" width="6" style="284" bestFit="1" customWidth="1"/>
    <col min="26" max="28" width="9.109375" style="284"/>
    <col min="29" max="31" width="12" style="284" bestFit="1" customWidth="1"/>
    <col min="32" max="16384" width="9.109375" style="284"/>
  </cols>
  <sheetData>
    <row r="1" spans="1:31" x14ac:dyDescent="0.25">
      <c r="A1" s="5" t="s">
        <v>2</v>
      </c>
      <c r="B1" s="283" t="s">
        <v>326</v>
      </c>
      <c r="C1" s="5"/>
      <c r="D1" s="5"/>
      <c r="E1" s="5"/>
      <c r="F1" s="5"/>
      <c r="G1" s="5"/>
      <c r="I1" s="327" t="s">
        <v>4</v>
      </c>
    </row>
    <row r="2" spans="1:31" x14ac:dyDescent="0.25">
      <c r="A2" s="5" t="s">
        <v>5</v>
      </c>
      <c r="B2" s="283" t="s">
        <v>327</v>
      </c>
      <c r="C2" s="5"/>
      <c r="D2" s="5"/>
      <c r="E2" s="5"/>
      <c r="F2" s="5"/>
      <c r="G2" s="5"/>
      <c r="H2" s="266"/>
      <c r="I2" s="266"/>
    </row>
    <row r="3" spans="1:31" x14ac:dyDescent="0.25">
      <c r="A3" s="6" t="s">
        <v>6</v>
      </c>
      <c r="B3" s="6" t="s">
        <v>7</v>
      </c>
      <c r="C3" s="6"/>
      <c r="D3" s="6"/>
      <c r="E3" s="6"/>
      <c r="F3" s="6"/>
      <c r="G3" s="6"/>
      <c r="H3" s="266"/>
      <c r="I3" s="266"/>
    </row>
    <row r="4" spans="1:31" x14ac:dyDescent="0.25">
      <c r="A4" s="6" t="s">
        <v>8</v>
      </c>
      <c r="B4" s="6" t="s">
        <v>9</v>
      </c>
      <c r="C4" s="6"/>
      <c r="D4" s="6"/>
      <c r="E4" s="6"/>
      <c r="F4" s="6"/>
      <c r="G4" s="6"/>
      <c r="H4" s="266"/>
      <c r="I4" s="266"/>
      <c r="U4" s="285"/>
      <c r="V4" s="285"/>
      <c r="W4" s="285"/>
    </row>
    <row r="5" spans="1:31" ht="14.4" x14ac:dyDescent="0.3">
      <c r="A5" s="7" t="s">
        <v>10</v>
      </c>
      <c r="B5" s="7"/>
      <c r="C5" s="7"/>
      <c r="D5" s="7"/>
      <c r="E5" s="7"/>
      <c r="F5" s="7"/>
      <c r="G5" s="7"/>
      <c r="H5" s="259"/>
      <c r="I5" s="266"/>
      <c r="U5" s="285"/>
      <c r="V5" s="285"/>
      <c r="W5" s="285"/>
    </row>
    <row r="6" spans="1:31" ht="14.4" x14ac:dyDescent="0.3">
      <c r="A6" s="7" t="s">
        <v>11</v>
      </c>
      <c r="B6" s="7" t="s">
        <v>460</v>
      </c>
      <c r="C6" s="7"/>
      <c r="D6" s="7"/>
      <c r="E6" s="7"/>
      <c r="F6" s="7"/>
      <c r="G6" s="7"/>
      <c r="H6" s="259"/>
      <c r="I6" s="266"/>
      <c r="U6" s="285"/>
      <c r="V6" s="285"/>
      <c r="W6" s="285"/>
    </row>
    <row r="7" spans="1:31" x14ac:dyDescent="0.25"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7"/>
      <c r="V7" s="287"/>
      <c r="W7" s="287"/>
      <c r="X7" s="286"/>
      <c r="Y7" s="286"/>
    </row>
    <row r="8" spans="1:31" x14ac:dyDescent="0.25">
      <c r="G8" s="288"/>
      <c r="H8" s="288"/>
      <c r="I8" s="288"/>
      <c r="J8" s="463"/>
      <c r="K8" s="463" t="s">
        <v>328</v>
      </c>
      <c r="L8" s="463"/>
      <c r="M8" s="463" t="s">
        <v>329</v>
      </c>
      <c r="N8" s="463"/>
      <c r="O8" s="463" t="s">
        <v>103</v>
      </c>
      <c r="P8" s="463"/>
      <c r="Q8" s="463" t="s">
        <v>104</v>
      </c>
      <c r="R8" s="463"/>
      <c r="S8" s="463" t="s">
        <v>105</v>
      </c>
      <c r="T8" s="463"/>
      <c r="U8" s="463" t="s">
        <v>106</v>
      </c>
      <c r="V8" s="463"/>
      <c r="W8" s="463" t="s">
        <v>107</v>
      </c>
      <c r="X8" s="463"/>
      <c r="Y8" s="463" t="s">
        <v>108</v>
      </c>
    </row>
    <row r="9" spans="1:31" ht="14.4" x14ac:dyDescent="0.3">
      <c r="G9" s="288"/>
      <c r="H9" s="288"/>
      <c r="I9" s="288"/>
      <c r="J9" s="464"/>
      <c r="K9" s="464" t="s">
        <v>330</v>
      </c>
      <c r="L9" s="464"/>
      <c r="M9" s="464" t="s">
        <v>331</v>
      </c>
      <c r="N9" s="464"/>
      <c r="O9" s="464" t="s">
        <v>109</v>
      </c>
      <c r="P9" s="464"/>
      <c r="Q9" s="464" t="s">
        <v>110</v>
      </c>
      <c r="R9" s="464"/>
      <c r="S9" s="464" t="s">
        <v>111</v>
      </c>
      <c r="T9" s="464"/>
      <c r="U9" s="464" t="s">
        <v>112</v>
      </c>
      <c r="V9" s="464"/>
      <c r="W9" s="464" t="s">
        <v>196</v>
      </c>
      <c r="X9" s="464"/>
      <c r="Y9" s="464" t="s">
        <v>114</v>
      </c>
      <c r="AC9" s="289"/>
      <c r="AD9" s="289"/>
      <c r="AE9" s="289"/>
    </row>
    <row r="10" spans="1:31" x14ac:dyDescent="0.25">
      <c r="G10" s="288" t="s">
        <v>332</v>
      </c>
      <c r="H10" s="290" t="s">
        <v>333</v>
      </c>
      <c r="I10" s="288" t="s">
        <v>334</v>
      </c>
      <c r="J10" s="362">
        <v>0.63261719999999999</v>
      </c>
      <c r="K10" s="362">
        <v>0.60607430000000007</v>
      </c>
      <c r="L10" s="362">
        <v>0.77568230000000005</v>
      </c>
      <c r="M10" s="362">
        <v>0.89929880000000006</v>
      </c>
      <c r="N10" s="362">
        <v>0.82636880000000001</v>
      </c>
      <c r="O10" s="362">
        <v>0.89993039999999991</v>
      </c>
      <c r="P10" s="362">
        <v>1.0082700999999998</v>
      </c>
      <c r="Q10" s="362">
        <v>1.1622124100000002</v>
      </c>
      <c r="R10" s="362">
        <v>1.0213516999999999</v>
      </c>
      <c r="S10" s="362">
        <v>1.069334</v>
      </c>
      <c r="T10" s="362">
        <v>1.2030542</v>
      </c>
      <c r="U10" s="362">
        <v>1.3328551000000002</v>
      </c>
      <c r="V10" s="363">
        <v>1.2532295</v>
      </c>
      <c r="W10" s="363">
        <v>1.0407152182599999</v>
      </c>
      <c r="X10" s="363">
        <v>1.2755234219300002</v>
      </c>
      <c r="Y10" s="363">
        <v>1.4475839245799988</v>
      </c>
    </row>
    <row r="11" spans="1:31" x14ac:dyDescent="0.25">
      <c r="G11" s="288" t="s">
        <v>335</v>
      </c>
      <c r="H11" s="290" t="s">
        <v>336</v>
      </c>
      <c r="I11" s="288" t="s">
        <v>337</v>
      </c>
      <c r="J11" s="465">
        <v>10.386390949999999</v>
      </c>
      <c r="K11" s="465">
        <v>9.7917533799999994</v>
      </c>
      <c r="L11" s="465">
        <v>9.4646205300000013</v>
      </c>
      <c r="M11" s="465">
        <v>10.099244692600005</v>
      </c>
      <c r="N11" s="465">
        <v>10.944406089999999</v>
      </c>
      <c r="O11" s="465">
        <v>11.111071870000002</v>
      </c>
      <c r="P11" s="465">
        <v>10.53754202</v>
      </c>
      <c r="Q11" s="465">
        <v>13.480928219999999</v>
      </c>
      <c r="R11" s="465">
        <v>12.513891119999998</v>
      </c>
      <c r="S11" s="465">
        <v>13.038196840000001</v>
      </c>
      <c r="T11" s="465">
        <v>12.32275265</v>
      </c>
      <c r="U11" s="465">
        <v>8.989568310000001</v>
      </c>
      <c r="V11" s="466">
        <v>10.295624910000001</v>
      </c>
      <c r="W11" s="466">
        <v>8.4160448097099998</v>
      </c>
      <c r="X11" s="466">
        <v>10.679768501799989</v>
      </c>
      <c r="Y11" s="466">
        <v>10.766219299790006</v>
      </c>
    </row>
    <row r="12" spans="1:31" x14ac:dyDescent="0.25">
      <c r="G12" s="288"/>
      <c r="H12" s="290" t="s">
        <v>338</v>
      </c>
      <c r="I12" s="290" t="s">
        <v>339</v>
      </c>
      <c r="J12" s="467">
        <v>0.2038501324339585</v>
      </c>
      <c r="K12" s="467">
        <v>0.2111466818009165</v>
      </c>
      <c r="L12" s="467">
        <v>0.20141430552760367</v>
      </c>
      <c r="M12" s="467">
        <v>0.19092344143264414</v>
      </c>
      <c r="N12" s="467">
        <v>0.30400373295797228</v>
      </c>
      <c r="O12" s="467">
        <v>0.22579921255828656</v>
      </c>
      <c r="P12" s="467">
        <v>0.19607277826164435</v>
      </c>
      <c r="Q12" s="467">
        <v>0.17503636353292162</v>
      </c>
      <c r="R12" s="467">
        <v>0.14313600300464571</v>
      </c>
      <c r="S12" s="467">
        <v>0.13611189859862724</v>
      </c>
      <c r="T12" s="467">
        <v>0.1297478286005522</v>
      </c>
      <c r="U12" s="467">
        <v>0.12447973077392768</v>
      </c>
      <c r="V12" s="467">
        <v>0.11646573911641882</v>
      </c>
      <c r="W12" s="467">
        <v>0.12109005601961352</v>
      </c>
      <c r="X12" s="467">
        <v>0.12275124332295544</v>
      </c>
      <c r="Y12" s="467">
        <v>0.12930430873448392</v>
      </c>
    </row>
    <row r="13" spans="1:31" x14ac:dyDescent="0.25">
      <c r="G13" s="288"/>
      <c r="H13" s="290" t="s">
        <v>340</v>
      </c>
      <c r="I13" s="288" t="s">
        <v>341</v>
      </c>
      <c r="J13" s="467">
        <v>0.23548779981077056</v>
      </c>
      <c r="K13" s="467">
        <v>0.23096218445920888</v>
      </c>
      <c r="L13" s="467">
        <v>0.2349289148863154</v>
      </c>
      <c r="M13" s="467">
        <v>0.23617267718602189</v>
      </c>
      <c r="N13" s="467">
        <v>0.21023187289279394</v>
      </c>
      <c r="O13" s="467">
        <v>0.23652992147625171</v>
      </c>
      <c r="P13" s="467">
        <v>0.24455000840336369</v>
      </c>
      <c r="Q13" s="467">
        <v>0.22752264803735658</v>
      </c>
      <c r="R13" s="467">
        <v>0.31471056941719677</v>
      </c>
      <c r="S13" s="467">
        <v>0.27799034353355451</v>
      </c>
      <c r="T13" s="467">
        <v>0.27192846607731253</v>
      </c>
      <c r="U13" s="467">
        <v>0.28437202553327334</v>
      </c>
      <c r="V13" s="467">
        <v>0.3500435555397482</v>
      </c>
      <c r="W13" s="467">
        <v>0.35849861569617125</v>
      </c>
      <c r="X13" s="467">
        <v>0.36302034885660789</v>
      </c>
      <c r="Y13" s="467">
        <v>0.35370542245189668</v>
      </c>
      <c r="AC13" s="292"/>
      <c r="AD13" s="292"/>
      <c r="AE13" s="292"/>
    </row>
    <row r="14" spans="1:31" x14ac:dyDescent="0.25"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1"/>
      <c r="V14" s="291"/>
      <c r="W14" s="291"/>
      <c r="X14" s="293"/>
      <c r="Y14" s="294"/>
      <c r="AD14" s="292"/>
      <c r="AE14" s="292"/>
    </row>
    <row r="15" spans="1:31" x14ac:dyDescent="0.25">
      <c r="G15" s="288"/>
      <c r="H15" s="288"/>
      <c r="I15" s="288"/>
      <c r="J15" s="293"/>
      <c r="K15" s="293"/>
      <c r="L15" s="293"/>
      <c r="M15" s="293"/>
      <c r="N15" s="293"/>
      <c r="O15" s="293"/>
      <c r="P15" s="293"/>
      <c r="Q15" s="293"/>
      <c r="R15" s="293"/>
      <c r="S15" s="295"/>
      <c r="T15" s="295"/>
      <c r="U15" s="295"/>
      <c r="V15" s="291"/>
      <c r="W15" s="291"/>
      <c r="X15" s="296"/>
      <c r="Y15" s="297"/>
      <c r="Z15" s="298"/>
      <c r="AD15" s="292"/>
      <c r="AE15" s="292"/>
    </row>
    <row r="16" spans="1:31" x14ac:dyDescent="0.25">
      <c r="V16" s="299"/>
      <c r="W16" s="299"/>
      <c r="X16" s="299"/>
      <c r="Y16" s="299"/>
      <c r="Z16" s="298"/>
    </row>
    <row r="17" spans="13:29" ht="14.4" x14ac:dyDescent="0.3">
      <c r="M17" s="300"/>
      <c r="Q17" s="299"/>
      <c r="S17" s="298"/>
      <c r="T17" s="298"/>
      <c r="U17" s="299"/>
      <c r="V17" s="301"/>
      <c r="W17" s="301"/>
      <c r="X17" s="298"/>
      <c r="Y17" s="297"/>
      <c r="Z17" s="298"/>
    </row>
    <row r="18" spans="13:29" ht="14.4" x14ac:dyDescent="0.3">
      <c r="R18" s="302"/>
      <c r="S18" s="302"/>
      <c r="T18" s="302"/>
      <c r="U18" s="302"/>
      <c r="V18" s="302"/>
      <c r="W18" s="302"/>
      <c r="X18" s="302"/>
      <c r="Y18" s="302"/>
      <c r="Z18" s="298"/>
    </row>
    <row r="19" spans="13:29" ht="14.4" x14ac:dyDescent="0.3">
      <c r="M19" s="303"/>
      <c r="Q19" s="303"/>
      <c r="S19" s="298"/>
      <c r="T19" s="298"/>
      <c r="U19" s="303"/>
      <c r="V19" s="301"/>
      <c r="W19" s="301"/>
      <c r="X19" s="298"/>
      <c r="Y19" s="303"/>
      <c r="Z19" s="298"/>
    </row>
    <row r="20" spans="13:29" ht="14.4" x14ac:dyDescent="0.3">
      <c r="S20" s="298"/>
      <c r="T20" s="298"/>
      <c r="U20" s="299"/>
      <c r="V20" s="301"/>
      <c r="W20" s="301"/>
      <c r="X20" s="298"/>
      <c r="Y20" s="486"/>
      <c r="Z20" s="298"/>
      <c r="AA20" s="304"/>
      <c r="AC20" s="305"/>
    </row>
    <row r="21" spans="13:29" ht="14.4" x14ac:dyDescent="0.3">
      <c r="S21" s="298"/>
      <c r="T21" s="298"/>
      <c r="U21" s="298"/>
      <c r="V21" s="301"/>
      <c r="W21" s="301"/>
      <c r="X21" s="298"/>
      <c r="Y21" s="486"/>
      <c r="Z21" s="298"/>
      <c r="AA21" s="304"/>
      <c r="AB21" s="304"/>
      <c r="AC21" s="305"/>
    </row>
    <row r="22" spans="13:29" ht="14.4" x14ac:dyDescent="0.3">
      <c r="S22" s="298"/>
      <c r="T22" s="298"/>
      <c r="U22" s="298"/>
      <c r="V22" s="301"/>
      <c r="W22" s="301"/>
      <c r="X22" s="298"/>
      <c r="Y22" s="298"/>
      <c r="Z22" s="298"/>
      <c r="AA22" s="298"/>
    </row>
    <row r="23" spans="13:29" ht="14.4" x14ac:dyDescent="0.3">
      <c r="S23" s="298"/>
      <c r="T23" s="298"/>
      <c r="U23" s="298"/>
      <c r="V23" s="301"/>
      <c r="W23" s="301"/>
      <c r="X23" s="298"/>
      <c r="Y23" s="298"/>
      <c r="Z23" s="298"/>
      <c r="AA23" s="306"/>
      <c r="AC23" s="307"/>
    </row>
    <row r="24" spans="13:29" ht="14.4" x14ac:dyDescent="0.3">
      <c r="S24" s="298"/>
      <c r="T24" s="298"/>
      <c r="U24" s="298"/>
      <c r="V24" s="301"/>
      <c r="W24" s="301"/>
      <c r="X24" s="298"/>
      <c r="Y24" s="298"/>
      <c r="Z24" s="298"/>
      <c r="AA24" s="298"/>
    </row>
    <row r="25" spans="13:29" ht="14.4" x14ac:dyDescent="0.3">
      <c r="S25" s="298"/>
      <c r="T25" s="298"/>
      <c r="U25" s="298"/>
      <c r="V25" s="301"/>
      <c r="W25" s="301"/>
      <c r="X25" s="298"/>
      <c r="Y25" s="298"/>
      <c r="Z25" s="298"/>
      <c r="AA25" s="298"/>
    </row>
    <row r="26" spans="13:29" ht="14.4" x14ac:dyDescent="0.3">
      <c r="V26" s="308"/>
      <c r="W26" s="308"/>
    </row>
    <row r="27" spans="13:29" ht="14.4" x14ac:dyDescent="0.3">
      <c r="V27" s="308"/>
      <c r="W27" s="308"/>
    </row>
  </sheetData>
  <mergeCells count="1">
    <mergeCell ref="Y20:Y2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AJ35"/>
  <sheetViews>
    <sheetView showGridLines="0" zoomScale="120" zoomScaleNormal="120" workbookViewId="0">
      <selection activeCell="B2" sqref="B2"/>
    </sheetView>
  </sheetViews>
  <sheetFormatPr defaultColWidth="9.109375" defaultRowHeight="13.2" x14ac:dyDescent="0.25"/>
  <cols>
    <col min="1" max="1" width="8" style="309" bestFit="1" customWidth="1"/>
    <col min="2" max="8" width="9.109375" style="309"/>
    <col min="9" max="9" width="20" style="309" customWidth="1"/>
    <col min="10" max="10" width="18" style="309" customWidth="1"/>
    <col min="11" max="25" width="5.88671875" style="310" customWidth="1"/>
    <col min="26" max="26" width="5.88671875" style="309" customWidth="1"/>
    <col min="27" max="27" width="9.88671875" style="309" bestFit="1" customWidth="1"/>
    <col min="28" max="16384" width="9.109375" style="309"/>
  </cols>
  <sheetData>
    <row r="1" spans="1:36" x14ac:dyDescent="0.25">
      <c r="A1" s="5" t="s">
        <v>2</v>
      </c>
      <c r="B1" s="17" t="s">
        <v>446</v>
      </c>
      <c r="C1" s="5"/>
      <c r="D1" s="5"/>
      <c r="E1" s="5"/>
      <c r="F1" s="5"/>
      <c r="G1" s="5"/>
      <c r="H1" s="5"/>
      <c r="I1" s="326" t="s">
        <v>4</v>
      </c>
      <c r="J1" s="328"/>
    </row>
    <row r="2" spans="1:36" x14ac:dyDescent="0.25">
      <c r="A2" s="5" t="s">
        <v>5</v>
      </c>
      <c r="B2" s="17" t="s">
        <v>472</v>
      </c>
      <c r="C2" s="5"/>
      <c r="D2" s="5"/>
      <c r="E2" s="5"/>
      <c r="F2" s="5"/>
      <c r="G2" s="5"/>
      <c r="H2" s="5"/>
      <c r="I2" s="5"/>
      <c r="J2" s="266"/>
      <c r="K2" s="311"/>
      <c r="Y2" s="312"/>
      <c r="Z2" s="313"/>
      <c r="AA2" s="313"/>
    </row>
    <row r="3" spans="1:36" x14ac:dyDescent="0.25">
      <c r="A3" s="6" t="s">
        <v>6</v>
      </c>
      <c r="B3" s="6" t="s">
        <v>7</v>
      </c>
      <c r="C3" s="6"/>
      <c r="D3" s="6"/>
      <c r="E3" s="6"/>
      <c r="F3" s="6"/>
      <c r="G3" s="6"/>
      <c r="H3" s="6"/>
      <c r="I3" s="6"/>
      <c r="J3" s="266"/>
      <c r="K3" s="311"/>
      <c r="U3" s="314"/>
      <c r="V3" s="314"/>
      <c r="W3" s="314"/>
      <c r="X3" s="314"/>
      <c r="Y3" s="314"/>
      <c r="Z3" s="315"/>
      <c r="AA3" s="315"/>
      <c r="AB3" s="313"/>
      <c r="AC3" s="313"/>
      <c r="AD3" s="313"/>
    </row>
    <row r="4" spans="1:36" x14ac:dyDescent="0.25">
      <c r="A4" s="6" t="s">
        <v>8</v>
      </c>
      <c r="B4" s="6" t="s">
        <v>9</v>
      </c>
      <c r="C4" s="6"/>
      <c r="D4" s="6"/>
      <c r="E4" s="6"/>
      <c r="F4" s="6"/>
      <c r="G4" s="6"/>
      <c r="H4" s="6"/>
      <c r="I4" s="6"/>
      <c r="J4" s="266"/>
      <c r="K4" s="311"/>
      <c r="U4" s="316">
        <v>42740.467960000002</v>
      </c>
      <c r="V4" s="316">
        <v>1290396.3078999999</v>
      </c>
      <c r="W4" s="316">
        <v>484539.73038999998</v>
      </c>
      <c r="X4" s="316">
        <f>(U4+V4+W4)-AA4</f>
        <v>801398.7745399999</v>
      </c>
      <c r="Y4" s="314" t="s">
        <v>342</v>
      </c>
      <c r="Z4" s="315"/>
      <c r="AA4" s="317">
        <v>1016277.73171</v>
      </c>
      <c r="AB4" s="313"/>
      <c r="AC4" s="313"/>
      <c r="AD4" s="313"/>
    </row>
    <row r="5" spans="1:36" ht="14.4" x14ac:dyDescent="0.3">
      <c r="A5" s="7" t="s">
        <v>10</v>
      </c>
      <c r="B5" s="7"/>
      <c r="C5" s="7"/>
      <c r="D5" s="7"/>
      <c r="E5" s="7"/>
      <c r="F5" s="7"/>
      <c r="G5" s="7"/>
      <c r="H5" s="7"/>
      <c r="I5" s="7"/>
      <c r="J5" s="259"/>
      <c r="K5" s="311"/>
      <c r="U5" s="316">
        <v>99829.102620000005</v>
      </c>
      <c r="V5" s="316">
        <v>1816042.3915500001</v>
      </c>
      <c r="W5" s="316">
        <v>831128.28272999998</v>
      </c>
      <c r="X5" s="316">
        <f>U5+V5+W5</f>
        <v>2746999.7768999999</v>
      </c>
      <c r="Y5" s="314" t="s">
        <v>343</v>
      </c>
      <c r="Z5" s="315"/>
      <c r="AA5" s="315"/>
      <c r="AB5" s="313"/>
      <c r="AC5" s="313"/>
      <c r="AD5" s="313"/>
    </row>
    <row r="6" spans="1:36" ht="14.4" x14ac:dyDescent="0.3">
      <c r="A6" s="7" t="s">
        <v>11</v>
      </c>
      <c r="B6" s="7" t="s">
        <v>460</v>
      </c>
      <c r="C6" s="7"/>
      <c r="D6" s="7"/>
      <c r="E6" s="7"/>
      <c r="F6" s="7"/>
      <c r="G6" s="7"/>
      <c r="H6" s="7"/>
      <c r="I6" s="7"/>
      <c r="J6" s="259"/>
      <c r="K6" s="311"/>
      <c r="U6" s="316">
        <v>99829.102620000005</v>
      </c>
      <c r="V6" s="316">
        <v>5333249.2598599996</v>
      </c>
      <c r="W6" s="316">
        <v>1129501.59809</v>
      </c>
      <c r="X6" s="316">
        <f>U6+V6+W6</f>
        <v>6562579.9605700001</v>
      </c>
      <c r="Y6" s="314" t="s">
        <v>344</v>
      </c>
      <c r="Z6" s="315"/>
      <c r="AA6" s="315"/>
      <c r="AB6" s="313"/>
      <c r="AC6" s="313"/>
      <c r="AD6" s="313"/>
    </row>
    <row r="7" spans="1:36" ht="14.4" x14ac:dyDescent="0.3">
      <c r="A7" s="7"/>
      <c r="B7" s="7"/>
      <c r="C7" s="7"/>
      <c r="D7" s="7"/>
      <c r="E7" s="7"/>
      <c r="F7" s="7"/>
      <c r="G7" s="7"/>
      <c r="H7" s="7"/>
      <c r="I7" s="7"/>
      <c r="J7" s="259"/>
      <c r="K7" s="311"/>
      <c r="U7" s="316"/>
      <c r="V7" s="316"/>
      <c r="W7" s="316"/>
      <c r="X7" s="316"/>
      <c r="Y7" s="314"/>
      <c r="Z7" s="315"/>
      <c r="AA7" s="315"/>
      <c r="AB7" s="313"/>
      <c r="AC7" s="313"/>
      <c r="AD7" s="313"/>
    </row>
    <row r="8" spans="1:36" ht="14.4" x14ac:dyDescent="0.3">
      <c r="A8" s="7"/>
      <c r="B8" s="7"/>
      <c r="C8" s="7"/>
      <c r="D8" s="7"/>
      <c r="E8" s="7"/>
      <c r="F8" s="7"/>
      <c r="G8" s="7"/>
      <c r="H8" s="7"/>
      <c r="I8" s="7"/>
      <c r="J8" s="259"/>
      <c r="K8" s="311"/>
      <c r="U8" s="316"/>
      <c r="V8" s="316"/>
      <c r="W8" s="316"/>
      <c r="X8" s="316"/>
      <c r="Y8" s="314"/>
      <c r="Z8" s="315"/>
      <c r="AA8" s="313"/>
      <c r="AB8" s="313"/>
      <c r="AC8" s="313"/>
      <c r="AD8" s="313"/>
      <c r="AE8" s="313"/>
      <c r="AF8" s="313"/>
      <c r="AG8" s="313"/>
      <c r="AH8" s="313"/>
      <c r="AI8" s="313"/>
      <c r="AJ8" s="313"/>
    </row>
    <row r="9" spans="1:36" x14ac:dyDescent="0.25">
      <c r="U9" s="316"/>
      <c r="V9" s="316"/>
      <c r="W9" s="316"/>
      <c r="X9" s="316">
        <f>X6-X5</f>
        <v>3815580.1836700002</v>
      </c>
      <c r="Y9" s="318" t="s">
        <v>345</v>
      </c>
      <c r="Z9" s="315"/>
      <c r="AA9" s="313"/>
      <c r="AB9" s="313"/>
      <c r="AC9" s="313"/>
      <c r="AD9" s="313"/>
      <c r="AE9" s="313"/>
      <c r="AF9" s="313"/>
      <c r="AG9" s="313"/>
      <c r="AH9" s="313"/>
      <c r="AI9" s="313"/>
      <c r="AJ9" s="313"/>
    </row>
    <row r="10" spans="1:36" x14ac:dyDescent="0.25">
      <c r="I10" s="319"/>
      <c r="J10" s="319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1"/>
      <c r="V10" s="321"/>
      <c r="W10" s="321"/>
      <c r="X10" s="321"/>
      <c r="Y10" s="321"/>
      <c r="Z10" s="315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</row>
    <row r="11" spans="1:36" x14ac:dyDescent="0.25">
      <c r="I11" s="319"/>
      <c r="J11" s="319"/>
      <c r="K11" s="322"/>
      <c r="L11" s="322" t="s">
        <v>328</v>
      </c>
      <c r="M11" s="322"/>
      <c r="N11" s="322" t="s">
        <v>329</v>
      </c>
      <c r="O11" s="322"/>
      <c r="P11" s="322" t="s">
        <v>103</v>
      </c>
      <c r="Q11" s="322"/>
      <c r="R11" s="322" t="s">
        <v>104</v>
      </c>
      <c r="S11" s="322"/>
      <c r="T11" s="322" t="s">
        <v>105</v>
      </c>
      <c r="U11" s="322"/>
      <c r="V11" s="322" t="s">
        <v>106</v>
      </c>
      <c r="W11" s="322"/>
      <c r="X11" s="322" t="s">
        <v>107</v>
      </c>
      <c r="Y11" s="322"/>
      <c r="Z11" s="322" t="s">
        <v>108</v>
      </c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</row>
    <row r="12" spans="1:36" x14ac:dyDescent="0.25">
      <c r="I12" s="319"/>
      <c r="J12" s="319"/>
      <c r="K12" s="320"/>
      <c r="L12" s="320" t="s">
        <v>330</v>
      </c>
      <c r="M12" s="320"/>
      <c r="N12" s="320" t="s">
        <v>331</v>
      </c>
      <c r="O12" s="320"/>
      <c r="P12" s="320" t="s">
        <v>109</v>
      </c>
      <c r="Q12" s="320"/>
      <c r="R12" s="320" t="s">
        <v>110</v>
      </c>
      <c r="S12" s="320"/>
      <c r="T12" s="320" t="s">
        <v>111</v>
      </c>
      <c r="U12" s="320"/>
      <c r="V12" s="320" t="s">
        <v>112</v>
      </c>
      <c r="W12" s="320"/>
      <c r="X12" s="320" t="s">
        <v>113</v>
      </c>
      <c r="Y12" s="320"/>
      <c r="Z12" s="320" t="s">
        <v>114</v>
      </c>
      <c r="AA12" s="313"/>
      <c r="AB12" s="313"/>
      <c r="AC12" s="313"/>
      <c r="AD12" s="313"/>
      <c r="AE12" s="313"/>
      <c r="AF12" s="313"/>
      <c r="AG12" s="313"/>
      <c r="AH12" s="313"/>
      <c r="AI12" s="313"/>
      <c r="AJ12" s="313"/>
    </row>
    <row r="13" spans="1:36" x14ac:dyDescent="0.25">
      <c r="I13" s="319" t="s">
        <v>346</v>
      </c>
      <c r="J13" s="319" t="s">
        <v>347</v>
      </c>
      <c r="K13" s="366">
        <v>4.4971040400000009</v>
      </c>
      <c r="L13" s="366">
        <v>3.3145650800000004</v>
      </c>
      <c r="M13" s="366">
        <v>2.9102244899999978</v>
      </c>
      <c r="N13" s="366">
        <v>4.1514142500000037</v>
      </c>
      <c r="O13" s="366">
        <v>3.5196439250000005</v>
      </c>
      <c r="P13" s="366">
        <v>3.2566938250000002</v>
      </c>
      <c r="Q13" s="366">
        <v>2.7869350099999992</v>
      </c>
      <c r="R13" s="366">
        <v>5.4044744899999966</v>
      </c>
      <c r="S13" s="366">
        <v>3.6716427899999999</v>
      </c>
      <c r="T13" s="366">
        <v>3.5127689000000002</v>
      </c>
      <c r="U13" s="366">
        <v>3.3047213399999982</v>
      </c>
      <c r="V13" s="366">
        <v>1.5802357700000023</v>
      </c>
      <c r="W13" s="366">
        <v>1.8920887299999998</v>
      </c>
      <c r="X13" s="366">
        <v>0.42812762698000001</v>
      </c>
      <c r="Y13" s="366">
        <v>1.5073638266900011</v>
      </c>
      <c r="Z13" s="366">
        <v>1.1505909350199999</v>
      </c>
      <c r="AA13" s="313"/>
      <c r="AB13" s="313"/>
      <c r="AC13" s="313"/>
      <c r="AD13" s="313"/>
      <c r="AE13" s="323"/>
      <c r="AF13" s="313"/>
      <c r="AG13" s="313"/>
      <c r="AH13" s="313"/>
      <c r="AI13" s="313"/>
      <c r="AJ13" s="313"/>
    </row>
    <row r="14" spans="1:36" x14ac:dyDescent="0.25">
      <c r="I14" s="319" t="s">
        <v>348</v>
      </c>
      <c r="J14" s="319" t="s">
        <v>349</v>
      </c>
      <c r="K14" s="366">
        <v>1.0519673999999999</v>
      </c>
      <c r="L14" s="366">
        <v>1.05652469</v>
      </c>
      <c r="M14" s="366">
        <v>0.6160009700000002</v>
      </c>
      <c r="N14" s="366">
        <v>0.78006885999999986</v>
      </c>
      <c r="O14" s="366">
        <v>0.87255155999999989</v>
      </c>
      <c r="P14" s="366">
        <v>0.88356808999999992</v>
      </c>
      <c r="Q14" s="366">
        <v>0.5730366800000003</v>
      </c>
      <c r="R14" s="366">
        <v>0.86354286000000047</v>
      </c>
      <c r="S14" s="366">
        <v>0.79451879000000003</v>
      </c>
      <c r="T14" s="366">
        <v>1.0476835099999997</v>
      </c>
      <c r="U14" s="366">
        <v>0.7410924800000005</v>
      </c>
      <c r="V14" s="366">
        <v>0.76942095999999993</v>
      </c>
      <c r="W14" s="366">
        <v>0.88826326</v>
      </c>
      <c r="X14" s="366">
        <v>1.05609290954</v>
      </c>
      <c r="Y14" s="366">
        <v>0.80261070736000018</v>
      </c>
      <c r="Z14" s="366">
        <v>0.96646817125999962</v>
      </c>
      <c r="AA14" s="313"/>
      <c r="AB14" s="313"/>
      <c r="AC14" s="313"/>
      <c r="AD14" s="313"/>
      <c r="AE14" s="323"/>
      <c r="AF14" s="313"/>
      <c r="AG14" s="313"/>
      <c r="AH14" s="313"/>
      <c r="AI14" s="313"/>
      <c r="AJ14" s="313"/>
    </row>
    <row r="15" spans="1:36" x14ac:dyDescent="0.25">
      <c r="I15" s="319" t="s">
        <v>350</v>
      </c>
      <c r="J15" s="319" t="s">
        <v>351</v>
      </c>
      <c r="K15" s="365">
        <v>5.0693221927595143E-2</v>
      </c>
      <c r="L15" s="365">
        <v>5.7530454673783885E-2</v>
      </c>
      <c r="M15" s="365">
        <v>6.5577659536281765E-2</v>
      </c>
      <c r="N15" s="365">
        <v>6.3397761550353954E-2</v>
      </c>
      <c r="O15" s="365">
        <v>7.5413103322506059E-2</v>
      </c>
      <c r="P15" s="365">
        <v>8.7271795432475069E-2</v>
      </c>
      <c r="Q15" s="365">
        <v>9.5773683986957833E-2</v>
      </c>
      <c r="R15" s="365">
        <v>0.12808547336970005</v>
      </c>
      <c r="S15" s="365">
        <v>0.12208487143263028</v>
      </c>
      <c r="T15" s="365">
        <v>0.12380882488629839</v>
      </c>
      <c r="U15" s="365">
        <v>0.1165999421648625</v>
      </c>
      <c r="V15" s="365">
        <v>0.19770509207545278</v>
      </c>
      <c r="W15" s="365">
        <v>0.22974064776555134</v>
      </c>
      <c r="X15" s="365">
        <v>0.27622724719921432</v>
      </c>
      <c r="Y15" s="365">
        <v>0.34124864931431342</v>
      </c>
      <c r="Z15" s="365">
        <v>0.39178498285582519</v>
      </c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</row>
    <row r="16" spans="1:36" x14ac:dyDescent="0.25">
      <c r="X16" s="312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</row>
    <row r="17" spans="2:36" x14ac:dyDescent="0.25"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Z17" s="325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</row>
    <row r="18" spans="2:36" x14ac:dyDescent="0.25">
      <c r="F18" s="284"/>
      <c r="G18" s="284"/>
      <c r="H18" s="284"/>
      <c r="I18" s="284"/>
      <c r="J18" s="28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</row>
    <row r="19" spans="2:36" x14ac:dyDescent="0.25">
      <c r="F19" s="284"/>
      <c r="G19" s="284"/>
      <c r="H19" s="284"/>
      <c r="I19" s="284"/>
      <c r="J19" s="28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</row>
    <row r="20" spans="2:36" x14ac:dyDescent="0.25">
      <c r="F20" s="284"/>
      <c r="G20" s="284"/>
      <c r="H20" s="284"/>
      <c r="I20" s="284"/>
      <c r="J20" s="28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</row>
    <row r="21" spans="2:36" x14ac:dyDescent="0.25">
      <c r="F21" s="284"/>
      <c r="G21" s="284"/>
      <c r="H21" s="284"/>
      <c r="I21" s="284"/>
      <c r="J21" s="28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</row>
    <row r="22" spans="2:36" x14ac:dyDescent="0.25">
      <c r="F22" s="284"/>
      <c r="G22" s="284"/>
      <c r="H22" s="284"/>
      <c r="I22" s="284"/>
      <c r="J22" s="28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</row>
    <row r="23" spans="2:36" x14ac:dyDescent="0.25">
      <c r="F23" s="284"/>
      <c r="G23" s="284"/>
      <c r="H23" s="284"/>
      <c r="I23" s="284"/>
      <c r="J23" s="28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</row>
    <row r="24" spans="2:36" x14ac:dyDescent="0.25">
      <c r="F24" s="284"/>
      <c r="G24" s="284"/>
      <c r="H24" s="284"/>
      <c r="I24" s="284"/>
      <c r="J24" s="28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</row>
    <row r="25" spans="2:36" x14ac:dyDescent="0.25">
      <c r="F25" s="284"/>
      <c r="G25" s="284"/>
      <c r="H25" s="284"/>
      <c r="I25" s="284"/>
      <c r="J25" s="28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</row>
    <row r="26" spans="2:36" x14ac:dyDescent="0.25">
      <c r="F26" s="284"/>
      <c r="G26" s="284"/>
      <c r="H26" s="284"/>
      <c r="I26" s="284"/>
      <c r="J26" s="28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</row>
    <row r="27" spans="2:36" x14ac:dyDescent="0.25">
      <c r="F27" s="284"/>
      <c r="G27" s="284"/>
      <c r="H27" s="284"/>
      <c r="I27" s="284"/>
      <c r="J27" s="28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</row>
    <row r="28" spans="2:36" x14ac:dyDescent="0.25">
      <c r="B28" s="284"/>
      <c r="C28" s="284"/>
      <c r="D28" s="284"/>
      <c r="F28" s="284"/>
      <c r="G28" s="284"/>
      <c r="H28" s="284"/>
      <c r="I28" s="284"/>
      <c r="J28" s="28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</row>
    <row r="29" spans="2:36" x14ac:dyDescent="0.25">
      <c r="B29" s="284"/>
      <c r="C29" s="284"/>
      <c r="D29" s="284"/>
      <c r="F29" s="284"/>
      <c r="G29" s="284"/>
      <c r="H29" s="284"/>
      <c r="I29" s="284"/>
      <c r="J29" s="28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</row>
    <row r="30" spans="2:36" x14ac:dyDescent="0.25">
      <c r="F30" s="284"/>
      <c r="G30" s="284"/>
      <c r="H30" s="284"/>
      <c r="I30" s="284"/>
      <c r="J30" s="28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</row>
    <row r="31" spans="2:36" x14ac:dyDescent="0.25">
      <c r="F31" s="284"/>
      <c r="G31" s="284"/>
      <c r="H31" s="284"/>
      <c r="I31" s="284"/>
      <c r="J31" s="28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</row>
    <row r="32" spans="2:36" x14ac:dyDescent="0.25">
      <c r="F32" s="284"/>
      <c r="G32" s="284"/>
      <c r="H32" s="284"/>
      <c r="I32" s="284"/>
      <c r="J32" s="28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</row>
    <row r="33" spans="6:23" x14ac:dyDescent="0.25">
      <c r="F33" s="284"/>
      <c r="G33" s="284"/>
      <c r="H33" s="284"/>
      <c r="I33" s="284"/>
      <c r="J33" s="28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</row>
    <row r="34" spans="6:23" x14ac:dyDescent="0.25">
      <c r="F34" s="284"/>
      <c r="G34" s="284"/>
      <c r="H34" s="284"/>
      <c r="I34" s="284"/>
      <c r="J34" s="28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</row>
    <row r="35" spans="6:23" x14ac:dyDescent="0.25">
      <c r="F35" s="284"/>
      <c r="G35" s="284"/>
      <c r="H35" s="284"/>
      <c r="I35" s="284"/>
      <c r="J35" s="284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P20"/>
  <sheetViews>
    <sheetView showGridLines="0" zoomScale="120" zoomScaleNormal="120" workbookViewId="0"/>
  </sheetViews>
  <sheetFormatPr defaultColWidth="8.88671875" defaultRowHeight="14.4" x14ac:dyDescent="0.3"/>
  <cols>
    <col min="1" max="5" width="8.88671875" style="258"/>
    <col min="6" max="6" width="11.6640625" style="258" bestFit="1" customWidth="1"/>
    <col min="7" max="7" width="11.6640625" style="258" customWidth="1"/>
    <col min="8" max="8" width="13.33203125" style="258" bestFit="1" customWidth="1"/>
    <col min="9" max="9" width="18.44140625" style="258" customWidth="1"/>
    <col min="10" max="10" width="10.109375" style="258" customWidth="1"/>
    <col min="11" max="11" width="10" style="258" customWidth="1"/>
    <col min="12" max="12" width="10.88671875" style="281" customWidth="1"/>
    <col min="13" max="16384" width="8.88671875" style="258"/>
  </cols>
  <sheetData>
    <row r="1" spans="1:14" x14ac:dyDescent="0.3">
      <c r="A1" s="5" t="s">
        <v>2</v>
      </c>
      <c r="B1" s="5" t="s">
        <v>395</v>
      </c>
      <c r="J1" s="440" t="s">
        <v>4</v>
      </c>
    </row>
    <row r="2" spans="1:14" x14ac:dyDescent="0.3">
      <c r="A2" s="5" t="s">
        <v>5</v>
      </c>
      <c r="B2" s="5" t="s">
        <v>396</v>
      </c>
    </row>
    <row r="3" spans="1:14" x14ac:dyDescent="0.3">
      <c r="A3" s="6" t="s">
        <v>6</v>
      </c>
      <c r="B3" s="6" t="s">
        <v>7</v>
      </c>
    </row>
    <row r="4" spans="1:14" x14ac:dyDescent="0.3">
      <c r="A4" s="6" t="s">
        <v>8</v>
      </c>
      <c r="B4" s="6" t="s">
        <v>9</v>
      </c>
    </row>
    <row r="5" spans="1:14" x14ac:dyDescent="0.3">
      <c r="A5" s="7" t="s">
        <v>10</v>
      </c>
      <c r="B5" s="478" t="s">
        <v>394</v>
      </c>
      <c r="H5" s="367"/>
      <c r="N5" s="368"/>
    </row>
    <row r="6" spans="1:14" x14ac:dyDescent="0.3">
      <c r="A6" s="7" t="s">
        <v>11</v>
      </c>
      <c r="B6" s="4" t="s">
        <v>490</v>
      </c>
      <c r="H6" s="367"/>
    </row>
    <row r="7" spans="1:14" ht="15" customHeight="1" x14ac:dyDescent="0.3">
      <c r="B7" s="4"/>
      <c r="G7" s="369"/>
      <c r="H7" s="370"/>
      <c r="J7" s="455"/>
    </row>
    <row r="8" spans="1:14" x14ac:dyDescent="0.3">
      <c r="G8" s="369"/>
      <c r="I8" s="25"/>
      <c r="J8" s="371" t="s">
        <v>374</v>
      </c>
      <c r="K8" s="371" t="s">
        <v>375</v>
      </c>
    </row>
    <row r="9" spans="1:14" x14ac:dyDescent="0.3">
      <c r="G9" s="369"/>
      <c r="I9" s="25"/>
      <c r="J9" s="371" t="s">
        <v>376</v>
      </c>
      <c r="K9" s="371" t="s">
        <v>377</v>
      </c>
    </row>
    <row r="10" spans="1:14" x14ac:dyDescent="0.3">
      <c r="G10" s="369"/>
      <c r="H10" s="378" t="s">
        <v>378</v>
      </c>
      <c r="I10" s="379" t="s">
        <v>379</v>
      </c>
      <c r="J10" s="380">
        <v>8.5196206100100067</v>
      </c>
      <c r="K10" s="380">
        <v>3.7614837159899999</v>
      </c>
      <c r="L10" s="377">
        <f>K10/J10</f>
        <v>0.44150835913637965</v>
      </c>
    </row>
    <row r="11" spans="1:14" x14ac:dyDescent="0.3">
      <c r="G11" s="369"/>
      <c r="H11" s="378" t="s">
        <v>393</v>
      </c>
      <c r="I11" s="379" t="s">
        <v>380</v>
      </c>
      <c r="J11" s="381">
        <v>7.453290753220001</v>
      </c>
      <c r="K11" s="381">
        <v>3.57610812774</v>
      </c>
      <c r="L11" s="377">
        <f t="shared" ref="L11:L18" si="0">K11/J11</f>
        <v>0.4798025793096875</v>
      </c>
    </row>
    <row r="12" spans="1:14" x14ac:dyDescent="0.3">
      <c r="G12" s="369"/>
      <c r="H12" s="378" t="s">
        <v>381</v>
      </c>
      <c r="I12" s="379" t="s">
        <v>382</v>
      </c>
      <c r="J12" s="380">
        <v>7.3185088133199994</v>
      </c>
      <c r="K12" s="380">
        <v>3.161340721170002</v>
      </c>
      <c r="L12" s="377">
        <f t="shared" si="0"/>
        <v>0.43196514506018308</v>
      </c>
    </row>
    <row r="13" spans="1:14" x14ac:dyDescent="0.3">
      <c r="F13" s="372"/>
      <c r="G13" s="369"/>
      <c r="H13" s="378" t="s">
        <v>383</v>
      </c>
      <c r="I13" s="379" t="s">
        <v>384</v>
      </c>
      <c r="J13" s="380">
        <v>6.9435301150900006</v>
      </c>
      <c r="K13" s="380">
        <v>1.1821288303599999</v>
      </c>
      <c r="L13" s="377">
        <f t="shared" si="0"/>
        <v>0.1702489671343029</v>
      </c>
    </row>
    <row r="14" spans="1:14" x14ac:dyDescent="0.3">
      <c r="G14" s="369"/>
      <c r="H14" s="378" t="s">
        <v>385</v>
      </c>
      <c r="I14" s="379" t="s">
        <v>386</v>
      </c>
      <c r="J14" s="380">
        <v>5.0170520647700005</v>
      </c>
      <c r="K14" s="380">
        <v>0.64872696764000004</v>
      </c>
      <c r="L14" s="377">
        <f t="shared" si="0"/>
        <v>0.12930441208601251</v>
      </c>
    </row>
    <row r="15" spans="1:14" x14ac:dyDescent="0.3">
      <c r="G15" s="369"/>
      <c r="H15" s="378" t="s">
        <v>387</v>
      </c>
      <c r="I15" s="379" t="s">
        <v>388</v>
      </c>
      <c r="J15" s="380">
        <v>2.9984540744599992</v>
      </c>
      <c r="K15" s="380">
        <v>1.01858567808</v>
      </c>
      <c r="L15" s="377">
        <f t="shared" si="0"/>
        <v>0.33970361152302797</v>
      </c>
    </row>
    <row r="16" spans="1:14" x14ac:dyDescent="0.3">
      <c r="G16" s="369"/>
      <c r="H16" s="378" t="s">
        <v>389</v>
      </c>
      <c r="I16" s="379" t="s">
        <v>390</v>
      </c>
      <c r="J16" s="380">
        <v>1.6906385585600001</v>
      </c>
      <c r="K16" s="380">
        <v>0.23832225109000002</v>
      </c>
      <c r="L16" s="377">
        <f t="shared" si="0"/>
        <v>0.14096582021232901</v>
      </c>
    </row>
    <row r="17" spans="7:16" x14ac:dyDescent="0.3">
      <c r="G17" s="369"/>
      <c r="H17" s="378" t="s">
        <v>391</v>
      </c>
      <c r="I17" s="379" t="s">
        <v>392</v>
      </c>
      <c r="J17" s="380">
        <v>1.5959152600499991</v>
      </c>
      <c r="K17" s="380">
        <v>0.16709846370000001</v>
      </c>
      <c r="L17" s="377">
        <f t="shared" si="0"/>
        <v>0.10470384479860473</v>
      </c>
    </row>
    <row r="18" spans="7:16" x14ac:dyDescent="0.3">
      <c r="G18" s="369"/>
      <c r="H18" s="378" t="s">
        <v>189</v>
      </c>
      <c r="I18" s="379" t="s">
        <v>314</v>
      </c>
      <c r="J18" s="380">
        <v>4.9298069062099694</v>
      </c>
      <c r="K18" s="380">
        <v>1.3156422539800001</v>
      </c>
      <c r="L18" s="377">
        <f t="shared" si="0"/>
        <v>0.2668750072792333</v>
      </c>
    </row>
    <row r="19" spans="7:16" x14ac:dyDescent="0.3">
      <c r="G19" s="369"/>
      <c r="J19" s="376"/>
      <c r="K19" s="376"/>
    </row>
    <row r="20" spans="7:16" x14ac:dyDescent="0.3">
      <c r="G20" s="369"/>
      <c r="M20" s="25"/>
      <c r="N20" s="25"/>
      <c r="O20" s="25"/>
      <c r="P20" s="25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AN54"/>
  <sheetViews>
    <sheetView showGridLines="0" zoomScaleNormal="100" workbookViewId="0"/>
  </sheetViews>
  <sheetFormatPr defaultColWidth="9.109375" defaultRowHeight="14.4" x14ac:dyDescent="0.3"/>
  <cols>
    <col min="1" max="9" width="9.109375" style="375"/>
    <col min="10" max="10" width="9.88671875" style="375" bestFit="1" customWidth="1"/>
    <col min="11" max="13" width="9.21875" style="375" bestFit="1" customWidth="1"/>
    <col min="14" max="32" width="9.109375" style="375"/>
    <col min="33" max="16384" width="9.109375" style="386"/>
  </cols>
  <sheetData>
    <row r="1" spans="1:32" x14ac:dyDescent="0.3">
      <c r="A1" s="5" t="s">
        <v>2</v>
      </c>
      <c r="B1" s="5" t="s">
        <v>398</v>
      </c>
      <c r="M1" s="440" t="s">
        <v>4</v>
      </c>
    </row>
    <row r="2" spans="1:32" x14ac:dyDescent="0.3">
      <c r="A2" s="5" t="s">
        <v>5</v>
      </c>
      <c r="B2" s="5" t="s">
        <v>399</v>
      </c>
    </row>
    <row r="3" spans="1:32" x14ac:dyDescent="0.3">
      <c r="A3" s="6" t="s">
        <v>6</v>
      </c>
      <c r="B3" s="6" t="s">
        <v>7</v>
      </c>
    </row>
    <row r="4" spans="1:32" x14ac:dyDescent="0.3">
      <c r="A4" s="6" t="s">
        <v>8</v>
      </c>
      <c r="B4" s="6" t="s">
        <v>9</v>
      </c>
      <c r="J4" s="371"/>
      <c r="K4" s="371"/>
    </row>
    <row r="5" spans="1:32" x14ac:dyDescent="0.3">
      <c r="A5" s="7" t="s">
        <v>10</v>
      </c>
      <c r="B5" s="4"/>
    </row>
    <row r="6" spans="1:32" x14ac:dyDescent="0.3">
      <c r="A6" s="7" t="s">
        <v>11</v>
      </c>
      <c r="B6" s="4" t="s">
        <v>372</v>
      </c>
      <c r="J6" s="371" t="s">
        <v>374</v>
      </c>
      <c r="K6" s="399"/>
      <c r="L6" s="371" t="s">
        <v>375</v>
      </c>
      <c r="M6" s="399"/>
    </row>
    <row r="7" spans="1:32" s="382" customFormat="1" x14ac:dyDescent="0.3">
      <c r="A7" s="258"/>
      <c r="B7" s="4" t="s">
        <v>373</v>
      </c>
      <c r="C7" s="383"/>
      <c r="D7" s="383"/>
      <c r="E7" s="383"/>
      <c r="F7" s="383"/>
      <c r="G7" s="383"/>
      <c r="H7" s="393"/>
      <c r="I7" s="393"/>
      <c r="J7" s="401">
        <v>2019</v>
      </c>
      <c r="K7" s="401">
        <v>2020</v>
      </c>
      <c r="L7" s="401">
        <v>2019</v>
      </c>
      <c r="M7" s="401">
        <v>2020</v>
      </c>
      <c r="N7" s="393"/>
      <c r="O7" s="393"/>
      <c r="P7" s="393"/>
      <c r="Q7" s="393"/>
      <c r="R7" s="39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</row>
    <row r="8" spans="1:32" s="384" customFormat="1" ht="13.2" x14ac:dyDescent="0.25">
      <c r="A8" s="385"/>
      <c r="B8" s="385"/>
      <c r="C8" s="385"/>
      <c r="D8" s="385"/>
      <c r="E8" s="385"/>
      <c r="F8" s="385"/>
      <c r="G8" s="385"/>
      <c r="H8" s="398"/>
      <c r="I8" s="399"/>
      <c r="J8" s="400" t="s">
        <v>397</v>
      </c>
      <c r="K8" s="399"/>
      <c r="L8" s="400" t="s">
        <v>377</v>
      </c>
      <c r="M8" s="399"/>
      <c r="N8" s="399"/>
      <c r="O8" s="399"/>
      <c r="P8" s="399"/>
      <c r="Q8" s="399"/>
      <c r="R8" s="398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</row>
    <row r="9" spans="1:32" s="388" customFormat="1" x14ac:dyDescent="0.3">
      <c r="A9" s="390"/>
      <c r="B9" s="390"/>
      <c r="C9" s="390"/>
      <c r="D9" s="389"/>
      <c r="E9" s="389"/>
      <c r="F9" s="389"/>
      <c r="G9" s="389"/>
      <c r="H9" s="394"/>
      <c r="I9" s="399"/>
      <c r="J9" s="401">
        <v>2019</v>
      </c>
      <c r="K9" s="401">
        <v>2020</v>
      </c>
      <c r="L9" s="401">
        <v>2019</v>
      </c>
      <c r="M9" s="401">
        <v>2020</v>
      </c>
      <c r="N9" s="399"/>
      <c r="O9" s="399"/>
      <c r="P9" s="399"/>
      <c r="Q9" s="399"/>
      <c r="R9" s="394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</row>
    <row r="10" spans="1:32" x14ac:dyDescent="0.3">
      <c r="A10" s="386"/>
      <c r="B10" s="386"/>
      <c r="C10" s="386"/>
      <c r="D10" s="386"/>
      <c r="E10" s="386"/>
      <c r="F10" s="386"/>
      <c r="G10" s="386"/>
      <c r="H10" s="378" t="s">
        <v>378</v>
      </c>
      <c r="I10" s="396" t="s">
        <v>379</v>
      </c>
      <c r="J10" s="404">
        <v>8133.8780599999927</v>
      </c>
      <c r="K10" s="404">
        <v>8519.6206100100007</v>
      </c>
      <c r="L10" s="405">
        <v>3576.0507900000002</v>
      </c>
      <c r="M10" s="405">
        <v>3761.4837159899998</v>
      </c>
      <c r="N10" s="402">
        <v>0.15346594339026567</v>
      </c>
      <c r="O10" s="402">
        <v>0.18854997625014777</v>
      </c>
      <c r="P10" s="402">
        <v>0.24940442236399202</v>
      </c>
      <c r="Q10" s="402">
        <v>0.25325243970284467</v>
      </c>
      <c r="R10" s="395"/>
      <c r="S10" s="386"/>
      <c r="T10" s="386"/>
      <c r="U10" s="386"/>
      <c r="V10" s="386"/>
      <c r="W10" s="386"/>
      <c r="X10" s="386"/>
      <c r="Y10" s="386"/>
    </row>
    <row r="11" spans="1:32" s="382" customFormat="1" x14ac:dyDescent="0.2">
      <c r="H11" s="378" t="s">
        <v>393</v>
      </c>
      <c r="I11" s="396" t="s">
        <v>380</v>
      </c>
      <c r="J11" s="404">
        <v>6976.2789499999999</v>
      </c>
      <c r="K11" s="404">
        <v>7453.2907532199997</v>
      </c>
      <c r="L11" s="404">
        <v>3138.6849699999998</v>
      </c>
      <c r="M11" s="404">
        <v>3576.1081277399999</v>
      </c>
      <c r="N11" s="402">
        <v>0.13162494231139274</v>
      </c>
      <c r="O11" s="402">
        <v>0.16495074825913253</v>
      </c>
      <c r="P11" s="402">
        <v>0.21890122872818413</v>
      </c>
      <c r="Q11" s="402">
        <v>0.24077150836553957</v>
      </c>
      <c r="R11" s="75"/>
      <c r="Z11" s="383"/>
      <c r="AA11" s="383"/>
      <c r="AB11" s="383"/>
      <c r="AC11" s="383"/>
      <c r="AD11" s="383"/>
      <c r="AE11" s="383"/>
      <c r="AF11" s="383"/>
    </row>
    <row r="12" spans="1:32" x14ac:dyDescent="0.3">
      <c r="A12" s="386"/>
      <c r="B12" s="386"/>
      <c r="C12" s="386"/>
      <c r="D12" s="386"/>
      <c r="E12" s="386"/>
      <c r="F12" s="386"/>
      <c r="G12" s="386"/>
      <c r="H12" s="378" t="s">
        <v>381</v>
      </c>
      <c r="I12" s="396" t="s">
        <v>382</v>
      </c>
      <c r="J12" s="404">
        <v>7039.9146799999999</v>
      </c>
      <c r="K12" s="404">
        <v>7318.5088133200006</v>
      </c>
      <c r="L12" s="404">
        <v>3021.9998200000005</v>
      </c>
      <c r="M12" s="404">
        <v>3161.3407211699996</v>
      </c>
      <c r="N12" s="402">
        <v>0.13282558944007347</v>
      </c>
      <c r="O12" s="402">
        <v>0.16196785351177315</v>
      </c>
      <c r="P12" s="402">
        <v>0.21076325917932165</v>
      </c>
      <c r="Q12" s="402">
        <v>0.21284612956447033</v>
      </c>
      <c r="R12" s="395"/>
      <c r="S12" s="386"/>
      <c r="T12" s="386"/>
      <c r="U12" s="386"/>
      <c r="V12" s="386"/>
      <c r="W12" s="386"/>
      <c r="X12" s="386"/>
      <c r="Y12" s="386"/>
    </row>
    <row r="13" spans="1:32" s="388" customFormat="1" x14ac:dyDescent="0.3">
      <c r="H13" s="378" t="s">
        <v>383</v>
      </c>
      <c r="I13" s="396" t="s">
        <v>384</v>
      </c>
      <c r="J13" s="404">
        <v>11351.16546</v>
      </c>
      <c r="K13" s="404">
        <v>6943.5301150899995</v>
      </c>
      <c r="L13" s="404">
        <v>1375.7187699999999</v>
      </c>
      <c r="M13" s="404">
        <v>1182.1288303599999</v>
      </c>
      <c r="N13" s="402">
        <v>0.21416811305109493</v>
      </c>
      <c r="O13" s="402">
        <v>0.15366910079941556</v>
      </c>
      <c r="P13" s="402">
        <v>9.5946720367232688E-2</v>
      </c>
      <c r="Q13" s="402">
        <v>7.9590138609159436E-2</v>
      </c>
      <c r="R13" s="397"/>
      <c r="Z13" s="389"/>
      <c r="AA13" s="389"/>
      <c r="AB13" s="389"/>
      <c r="AC13" s="389"/>
      <c r="AD13" s="389"/>
      <c r="AE13" s="389"/>
      <c r="AF13" s="389"/>
    </row>
    <row r="14" spans="1:32" s="384" customFormat="1" ht="13.2" x14ac:dyDescent="0.25">
      <c r="H14" s="378" t="s">
        <v>385</v>
      </c>
      <c r="I14" s="396" t="s">
        <v>386</v>
      </c>
      <c r="J14" s="404">
        <v>4623.9740000000002</v>
      </c>
      <c r="K14" s="404">
        <v>5017.0520647700005</v>
      </c>
      <c r="L14" s="404">
        <v>575.91729999999995</v>
      </c>
      <c r="M14" s="404">
        <v>648.72696764</v>
      </c>
      <c r="N14" s="402">
        <v>8.7242828929508312E-2</v>
      </c>
      <c r="O14" s="402">
        <v>0.1110337057200283</v>
      </c>
      <c r="P14" s="402">
        <v>4.0166186100485973E-2</v>
      </c>
      <c r="Q14" s="402">
        <v>4.3677362355034888E-2</v>
      </c>
      <c r="R14" s="403"/>
      <c r="Z14" s="385"/>
      <c r="AA14" s="385"/>
      <c r="AB14" s="385"/>
      <c r="AC14" s="385"/>
      <c r="AD14" s="385"/>
      <c r="AE14" s="385"/>
      <c r="AF14" s="385"/>
    </row>
    <row r="15" spans="1:32" x14ac:dyDescent="0.3">
      <c r="A15" s="386"/>
      <c r="B15" s="386"/>
      <c r="C15" s="386"/>
      <c r="D15" s="386"/>
      <c r="E15" s="386"/>
      <c r="F15" s="386"/>
      <c r="G15" s="386"/>
      <c r="H15" s="378" t="s">
        <v>387</v>
      </c>
      <c r="I15" s="396" t="s">
        <v>388</v>
      </c>
      <c r="J15" s="404">
        <v>4397.5719300000001</v>
      </c>
      <c r="K15" s="404">
        <v>2998.4540744599999</v>
      </c>
      <c r="L15" s="404">
        <v>1624.6498999999999</v>
      </c>
      <c r="M15" s="404">
        <v>1018.58567808</v>
      </c>
      <c r="N15" s="402">
        <v>8.2971187899023163E-2</v>
      </c>
      <c r="O15" s="402">
        <v>6.6359579892833767E-2</v>
      </c>
      <c r="P15" s="402">
        <v>0.11330791804923368</v>
      </c>
      <c r="Q15" s="402">
        <v>6.8579137249366776E-2</v>
      </c>
      <c r="R15" s="395"/>
      <c r="S15" s="386"/>
      <c r="T15" s="386"/>
      <c r="U15" s="386"/>
      <c r="V15" s="386"/>
      <c r="W15" s="386"/>
      <c r="X15" s="386"/>
      <c r="Y15" s="386"/>
    </row>
    <row r="16" spans="1:32" x14ac:dyDescent="0.3">
      <c r="A16" s="386"/>
      <c r="B16" s="386"/>
      <c r="C16" s="386"/>
      <c r="D16" s="386"/>
      <c r="E16" s="386"/>
      <c r="F16" s="386"/>
      <c r="G16" s="386"/>
      <c r="H16" s="378" t="s">
        <v>391</v>
      </c>
      <c r="I16" s="396" t="s">
        <v>392</v>
      </c>
      <c r="J16" s="404">
        <v>1872.18417</v>
      </c>
      <c r="K16" s="404">
        <v>1595.9152600499999</v>
      </c>
      <c r="L16" s="404">
        <v>193.75364000000002</v>
      </c>
      <c r="M16" s="404">
        <v>167.0984637</v>
      </c>
      <c r="N16" s="402">
        <v>3.5323434618759426E-2</v>
      </c>
      <c r="O16" s="402">
        <v>3.5319622569357889E-2</v>
      </c>
      <c r="P16" s="402">
        <v>1.3512955352941411E-2</v>
      </c>
      <c r="Q16" s="402">
        <v>1.1250372671488321E-2</v>
      </c>
      <c r="R16" s="395"/>
      <c r="S16" s="386"/>
      <c r="T16" s="386"/>
      <c r="U16" s="386"/>
      <c r="V16" s="386"/>
      <c r="W16" s="386"/>
      <c r="X16" s="386"/>
      <c r="Y16" s="386"/>
    </row>
    <row r="17" spans="1:40" x14ac:dyDescent="0.3">
      <c r="A17" s="386"/>
      <c r="B17" s="386"/>
      <c r="C17" s="386"/>
      <c r="D17" s="386"/>
      <c r="E17" s="386"/>
      <c r="F17" s="386"/>
      <c r="G17" s="386"/>
      <c r="H17" s="378" t="s">
        <v>189</v>
      </c>
      <c r="I17" s="396" t="s">
        <v>314</v>
      </c>
      <c r="J17" s="404">
        <v>8606.2255900000036</v>
      </c>
      <c r="K17" s="404">
        <v>5338.5749181799983</v>
      </c>
      <c r="L17" s="404">
        <v>831.58639999999934</v>
      </c>
      <c r="M17" s="404">
        <v>1337.2322526900002</v>
      </c>
      <c r="N17" s="402">
        <v>0.16237796035988245</v>
      </c>
      <c r="O17" s="402">
        <v>0.11814941299731088</v>
      </c>
      <c r="P17" s="402">
        <v>5.7997309858608424E-2</v>
      </c>
      <c r="Q17" s="402">
        <v>9.0032911482096065E-2</v>
      </c>
      <c r="R17" s="395"/>
      <c r="S17" s="386"/>
      <c r="T17" s="386"/>
      <c r="U17" s="386"/>
      <c r="V17" s="386"/>
      <c r="W17" s="386"/>
      <c r="X17" s="386"/>
      <c r="Y17" s="386"/>
    </row>
    <row r="18" spans="1:40" x14ac:dyDescent="0.3">
      <c r="A18" s="386"/>
      <c r="B18" s="386"/>
      <c r="C18" s="386"/>
      <c r="D18" s="386"/>
      <c r="E18" s="386"/>
      <c r="F18" s="386"/>
      <c r="G18" s="386"/>
      <c r="H18" s="395"/>
      <c r="I18" s="395"/>
      <c r="J18" s="394"/>
      <c r="K18" s="394"/>
      <c r="L18" s="394"/>
      <c r="M18" s="394"/>
      <c r="N18" s="394"/>
      <c r="O18" s="394"/>
      <c r="P18" s="394"/>
      <c r="Q18" s="395"/>
      <c r="R18" s="395"/>
      <c r="S18" s="386"/>
      <c r="T18" s="386"/>
      <c r="U18" s="386"/>
      <c r="V18" s="386"/>
      <c r="W18" s="386"/>
      <c r="X18" s="386"/>
      <c r="Y18" s="386"/>
    </row>
    <row r="19" spans="1:40" s="375" customFormat="1" x14ac:dyDescent="0.3">
      <c r="AG19" s="386"/>
      <c r="AH19" s="386"/>
      <c r="AI19" s="386"/>
      <c r="AJ19" s="386"/>
      <c r="AK19" s="386"/>
      <c r="AL19" s="386"/>
      <c r="AM19" s="386"/>
      <c r="AN19" s="386"/>
    </row>
    <row r="20" spans="1:40" s="375" customFormat="1" x14ac:dyDescent="0.3">
      <c r="D20" s="376"/>
      <c r="E20" s="376"/>
      <c r="AG20" s="386"/>
      <c r="AH20" s="386"/>
      <c r="AI20" s="386"/>
      <c r="AJ20" s="386"/>
      <c r="AK20" s="386"/>
      <c r="AL20" s="386"/>
      <c r="AM20" s="386"/>
      <c r="AN20" s="386"/>
    </row>
    <row r="21" spans="1:40" s="375" customFormat="1" x14ac:dyDescent="0.3">
      <c r="AG21" s="386"/>
      <c r="AH21" s="386"/>
      <c r="AI21" s="386"/>
      <c r="AJ21" s="386"/>
      <c r="AK21" s="386"/>
      <c r="AL21" s="386"/>
      <c r="AM21" s="386"/>
      <c r="AN21" s="386"/>
    </row>
    <row r="22" spans="1:40" s="375" customFormat="1" x14ac:dyDescent="0.3">
      <c r="C22" s="391"/>
      <c r="AG22" s="386"/>
      <c r="AH22" s="386"/>
      <c r="AI22" s="386"/>
      <c r="AJ22" s="386"/>
      <c r="AK22" s="386"/>
      <c r="AL22" s="386"/>
      <c r="AM22" s="386"/>
      <c r="AN22" s="386"/>
    </row>
    <row r="23" spans="1:40" s="375" customFormat="1" x14ac:dyDescent="0.3">
      <c r="AG23" s="386"/>
      <c r="AH23" s="386"/>
      <c r="AI23" s="386"/>
      <c r="AJ23" s="386"/>
      <c r="AK23" s="386"/>
      <c r="AL23" s="386"/>
      <c r="AM23" s="386"/>
      <c r="AN23" s="386"/>
    </row>
    <row r="24" spans="1:40" s="375" customFormat="1" x14ac:dyDescent="0.3">
      <c r="A24" s="392"/>
      <c r="B24" s="392"/>
      <c r="AG24" s="386"/>
      <c r="AH24" s="386"/>
      <c r="AI24" s="386"/>
      <c r="AJ24" s="386"/>
      <c r="AK24" s="386"/>
      <c r="AL24" s="386"/>
      <c r="AM24" s="386"/>
      <c r="AN24" s="386"/>
    </row>
    <row r="25" spans="1:40" s="375" customFormat="1" x14ac:dyDescent="0.3">
      <c r="A25" s="392"/>
      <c r="B25" s="392"/>
      <c r="C25" s="387"/>
      <c r="AG25" s="386"/>
      <c r="AH25" s="386"/>
      <c r="AI25" s="386"/>
      <c r="AJ25" s="386"/>
      <c r="AK25" s="386"/>
      <c r="AL25" s="386"/>
      <c r="AM25" s="386"/>
      <c r="AN25" s="386"/>
    </row>
    <row r="26" spans="1:40" s="375" customFormat="1" x14ac:dyDescent="0.3">
      <c r="A26" s="392"/>
      <c r="B26" s="392"/>
      <c r="AG26" s="386"/>
      <c r="AH26" s="386"/>
      <c r="AI26" s="386"/>
      <c r="AJ26" s="386"/>
      <c r="AK26" s="386"/>
      <c r="AL26" s="386"/>
      <c r="AM26" s="386"/>
      <c r="AN26" s="386"/>
    </row>
    <row r="27" spans="1:40" s="375" customFormat="1" x14ac:dyDescent="0.3">
      <c r="A27" s="392"/>
      <c r="B27" s="392"/>
      <c r="C27" s="387"/>
      <c r="AG27" s="386"/>
      <c r="AH27" s="386"/>
      <c r="AI27" s="386"/>
      <c r="AJ27" s="386"/>
      <c r="AK27" s="386"/>
      <c r="AL27" s="386"/>
      <c r="AM27" s="386"/>
      <c r="AN27" s="386"/>
    </row>
    <row r="28" spans="1:40" s="375" customFormat="1" x14ac:dyDescent="0.3">
      <c r="A28" s="392"/>
      <c r="B28" s="392"/>
      <c r="I28" s="378"/>
      <c r="AG28" s="386"/>
      <c r="AH28" s="386"/>
      <c r="AI28" s="386"/>
      <c r="AJ28" s="386"/>
      <c r="AK28" s="386"/>
      <c r="AL28" s="386"/>
      <c r="AM28" s="386"/>
      <c r="AN28" s="386"/>
    </row>
    <row r="29" spans="1:40" s="375" customFormat="1" x14ac:dyDescent="0.3">
      <c r="A29" s="392"/>
      <c r="B29" s="392"/>
      <c r="C29" s="387"/>
      <c r="AG29" s="386"/>
      <c r="AH29" s="386"/>
      <c r="AI29" s="386"/>
      <c r="AJ29" s="386"/>
      <c r="AK29" s="386"/>
      <c r="AL29" s="386"/>
      <c r="AM29" s="386"/>
      <c r="AN29" s="386"/>
    </row>
    <row r="30" spans="1:40" s="375" customFormat="1" x14ac:dyDescent="0.3">
      <c r="A30" s="392"/>
      <c r="B30" s="392"/>
      <c r="AG30" s="386"/>
      <c r="AH30" s="386"/>
      <c r="AI30" s="386"/>
      <c r="AJ30" s="386"/>
      <c r="AK30" s="386"/>
      <c r="AL30" s="386"/>
      <c r="AM30" s="386"/>
      <c r="AN30" s="386"/>
    </row>
    <row r="31" spans="1:40" s="375" customFormat="1" x14ac:dyDescent="0.3">
      <c r="A31" s="392"/>
      <c r="B31" s="392"/>
      <c r="C31" s="387"/>
      <c r="AG31" s="386"/>
      <c r="AH31" s="386"/>
      <c r="AI31" s="386"/>
      <c r="AJ31" s="386"/>
      <c r="AK31" s="386"/>
      <c r="AL31" s="386"/>
      <c r="AM31" s="386"/>
      <c r="AN31" s="386"/>
    </row>
    <row r="32" spans="1:40" s="375" customFormat="1" x14ac:dyDescent="0.3">
      <c r="A32" s="392"/>
      <c r="B32" s="392"/>
      <c r="AG32" s="386"/>
      <c r="AH32" s="386"/>
      <c r="AI32" s="386"/>
      <c r="AJ32" s="386"/>
      <c r="AK32" s="386"/>
      <c r="AL32" s="386"/>
      <c r="AM32" s="386"/>
      <c r="AN32" s="386"/>
    </row>
    <row r="33" spans="1:40" s="375" customFormat="1" x14ac:dyDescent="0.3">
      <c r="A33" s="392"/>
      <c r="B33" s="392"/>
      <c r="C33" s="387"/>
      <c r="AG33" s="386"/>
      <c r="AH33" s="386"/>
      <c r="AI33" s="386"/>
      <c r="AJ33" s="386"/>
      <c r="AK33" s="386"/>
      <c r="AL33" s="386"/>
      <c r="AM33" s="386"/>
      <c r="AN33" s="386"/>
    </row>
    <row r="34" spans="1:40" s="375" customFormat="1" x14ac:dyDescent="0.3">
      <c r="A34" s="392"/>
      <c r="B34" s="392"/>
      <c r="AG34" s="386"/>
      <c r="AH34" s="386"/>
      <c r="AI34" s="386"/>
      <c r="AJ34" s="386"/>
      <c r="AK34" s="386"/>
      <c r="AL34" s="386"/>
      <c r="AM34" s="386"/>
      <c r="AN34" s="386"/>
    </row>
    <row r="35" spans="1:40" s="375" customFormat="1" x14ac:dyDescent="0.3">
      <c r="A35" s="392"/>
      <c r="B35" s="392"/>
      <c r="C35" s="387"/>
      <c r="AG35" s="386"/>
      <c r="AH35" s="386"/>
      <c r="AI35" s="386"/>
      <c r="AJ35" s="386"/>
      <c r="AK35" s="386"/>
      <c r="AL35" s="386"/>
      <c r="AM35" s="386"/>
      <c r="AN35" s="386"/>
    </row>
    <row r="36" spans="1:40" s="375" customFormat="1" x14ac:dyDescent="0.3">
      <c r="A36" s="392"/>
      <c r="B36" s="392"/>
      <c r="AG36" s="386"/>
      <c r="AH36" s="386"/>
      <c r="AI36" s="386"/>
      <c r="AJ36" s="386"/>
      <c r="AK36" s="386"/>
      <c r="AL36" s="386"/>
      <c r="AM36" s="386"/>
      <c r="AN36" s="386"/>
    </row>
    <row r="37" spans="1:40" s="375" customFormat="1" x14ac:dyDescent="0.3">
      <c r="A37" s="392"/>
      <c r="B37" s="392"/>
      <c r="C37" s="387"/>
      <c r="AG37" s="386"/>
      <c r="AH37" s="386"/>
      <c r="AI37" s="386"/>
      <c r="AJ37" s="386"/>
      <c r="AK37" s="386"/>
      <c r="AL37" s="386"/>
      <c r="AM37" s="386"/>
      <c r="AN37" s="386"/>
    </row>
    <row r="38" spans="1:40" s="375" customFormat="1" x14ac:dyDescent="0.3">
      <c r="A38" s="392"/>
      <c r="B38" s="392"/>
      <c r="AG38" s="386"/>
      <c r="AH38" s="386"/>
      <c r="AI38" s="386"/>
      <c r="AJ38" s="386"/>
      <c r="AK38" s="386"/>
      <c r="AL38" s="386"/>
      <c r="AM38" s="386"/>
      <c r="AN38" s="386"/>
    </row>
    <row r="39" spans="1:40" s="375" customFormat="1" x14ac:dyDescent="0.3">
      <c r="A39" s="392"/>
      <c r="B39" s="392"/>
      <c r="AG39" s="386"/>
      <c r="AH39" s="386"/>
      <c r="AI39" s="386"/>
      <c r="AJ39" s="386"/>
      <c r="AK39" s="386"/>
      <c r="AL39" s="386"/>
      <c r="AM39" s="386"/>
      <c r="AN39" s="386"/>
    </row>
    <row r="40" spans="1:40" s="375" customFormat="1" x14ac:dyDescent="0.3">
      <c r="AG40" s="386"/>
      <c r="AH40" s="386"/>
      <c r="AI40" s="386"/>
      <c r="AJ40" s="386"/>
      <c r="AK40" s="386"/>
      <c r="AL40" s="386"/>
      <c r="AM40" s="386"/>
      <c r="AN40" s="386"/>
    </row>
    <row r="41" spans="1:40" s="375" customFormat="1" x14ac:dyDescent="0.3">
      <c r="AG41" s="386"/>
      <c r="AH41" s="386"/>
      <c r="AI41" s="386"/>
      <c r="AJ41" s="386"/>
      <c r="AK41" s="386"/>
      <c r="AL41" s="386"/>
      <c r="AM41" s="386"/>
      <c r="AN41" s="386"/>
    </row>
    <row r="42" spans="1:40" s="375" customFormat="1" x14ac:dyDescent="0.3">
      <c r="AG42" s="386"/>
      <c r="AH42" s="386"/>
      <c r="AI42" s="386"/>
      <c r="AJ42" s="386"/>
      <c r="AK42" s="386"/>
      <c r="AL42" s="386"/>
      <c r="AM42" s="386"/>
      <c r="AN42" s="386"/>
    </row>
    <row r="43" spans="1:40" s="375" customFormat="1" x14ac:dyDescent="0.3">
      <c r="AG43" s="386"/>
      <c r="AH43" s="386"/>
      <c r="AI43" s="386"/>
      <c r="AJ43" s="386"/>
      <c r="AK43" s="386"/>
      <c r="AL43" s="386"/>
      <c r="AM43" s="386"/>
      <c r="AN43" s="386"/>
    </row>
    <row r="44" spans="1:40" s="375" customFormat="1" x14ac:dyDescent="0.3">
      <c r="AG44" s="386"/>
      <c r="AH44" s="386"/>
      <c r="AI44" s="386"/>
      <c r="AJ44" s="386"/>
      <c r="AK44" s="386"/>
      <c r="AL44" s="386"/>
      <c r="AM44" s="386"/>
      <c r="AN44" s="386"/>
    </row>
    <row r="45" spans="1:40" s="375" customFormat="1" x14ac:dyDescent="0.3">
      <c r="AG45" s="386"/>
      <c r="AH45" s="386"/>
      <c r="AI45" s="386"/>
      <c r="AJ45" s="386"/>
      <c r="AK45" s="386"/>
      <c r="AL45" s="386"/>
      <c r="AM45" s="386"/>
      <c r="AN45" s="386"/>
    </row>
    <row r="46" spans="1:40" s="375" customFormat="1" x14ac:dyDescent="0.3">
      <c r="AG46" s="386"/>
      <c r="AH46" s="386"/>
      <c r="AI46" s="386"/>
      <c r="AJ46" s="386"/>
      <c r="AK46" s="386"/>
      <c r="AL46" s="386"/>
      <c r="AM46" s="386"/>
      <c r="AN46" s="386"/>
    </row>
    <row r="47" spans="1:40" s="375" customFormat="1" x14ac:dyDescent="0.3">
      <c r="AG47" s="386"/>
      <c r="AH47" s="386"/>
      <c r="AI47" s="386"/>
      <c r="AJ47" s="386"/>
      <c r="AK47" s="386"/>
      <c r="AL47" s="386"/>
      <c r="AM47" s="386"/>
      <c r="AN47" s="386"/>
    </row>
    <row r="48" spans="1:40" s="375" customFormat="1" x14ac:dyDescent="0.3">
      <c r="AG48" s="386"/>
      <c r="AH48" s="386"/>
      <c r="AI48" s="386"/>
      <c r="AJ48" s="386"/>
      <c r="AK48" s="386"/>
      <c r="AL48" s="386"/>
      <c r="AM48" s="386"/>
      <c r="AN48" s="386"/>
    </row>
    <row r="49" spans="33:40" s="375" customFormat="1" x14ac:dyDescent="0.3">
      <c r="AG49" s="386"/>
      <c r="AH49" s="386"/>
      <c r="AI49" s="386"/>
      <c r="AJ49" s="386"/>
      <c r="AK49" s="386"/>
      <c r="AL49" s="386"/>
      <c r="AM49" s="386"/>
      <c r="AN49" s="386"/>
    </row>
    <row r="50" spans="33:40" s="375" customFormat="1" x14ac:dyDescent="0.3">
      <c r="AG50" s="386"/>
      <c r="AH50" s="386"/>
      <c r="AI50" s="386"/>
      <c r="AJ50" s="386"/>
      <c r="AK50" s="386"/>
      <c r="AL50" s="386"/>
      <c r="AM50" s="386"/>
      <c r="AN50" s="386"/>
    </row>
    <row r="51" spans="33:40" s="375" customFormat="1" x14ac:dyDescent="0.3">
      <c r="AG51" s="386"/>
      <c r="AH51" s="386"/>
      <c r="AI51" s="386"/>
      <c r="AJ51" s="386"/>
      <c r="AK51" s="386"/>
      <c r="AL51" s="386"/>
      <c r="AM51" s="386"/>
      <c r="AN51" s="386"/>
    </row>
    <row r="52" spans="33:40" s="375" customFormat="1" x14ac:dyDescent="0.3">
      <c r="AG52" s="386"/>
      <c r="AH52" s="386"/>
      <c r="AI52" s="386"/>
      <c r="AJ52" s="386"/>
      <c r="AK52" s="386"/>
      <c r="AL52" s="386"/>
      <c r="AM52" s="386"/>
      <c r="AN52" s="386"/>
    </row>
    <row r="54" spans="33:40" s="375" customFormat="1" x14ac:dyDescent="0.3">
      <c r="AG54" s="386"/>
      <c r="AH54" s="386"/>
      <c r="AI54" s="386"/>
      <c r="AJ54" s="386"/>
      <c r="AK54" s="386"/>
      <c r="AL54" s="386"/>
      <c r="AM54" s="386"/>
      <c r="AN54" s="386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AI24"/>
  <sheetViews>
    <sheetView showGridLines="0" topLeftCell="A7" zoomScale="120" zoomScaleNormal="120" workbookViewId="0"/>
  </sheetViews>
  <sheetFormatPr defaultRowHeight="14.4" x14ac:dyDescent="0.3"/>
  <cols>
    <col min="3" max="5" width="12.88671875" bestFit="1" customWidth="1"/>
    <col min="6" max="6" width="14" bestFit="1" customWidth="1"/>
    <col min="7" max="7" width="12.88671875" bestFit="1" customWidth="1"/>
    <col min="8" max="8" width="8.109375" style="1" bestFit="1" customWidth="1"/>
    <col min="9" max="9" width="4.5546875" style="1" bestFit="1" customWidth="1"/>
    <col min="10" max="10" width="6.77734375" style="1" bestFit="1" customWidth="1"/>
    <col min="11" max="11" width="7.33203125" style="1" bestFit="1" customWidth="1"/>
    <col min="12" max="12" width="6.77734375" style="1" bestFit="1" customWidth="1"/>
    <col min="13" max="13" width="7.33203125" style="1" bestFit="1" customWidth="1"/>
    <col min="14" max="14" width="6.77734375" style="1" bestFit="1" customWidth="1"/>
    <col min="15" max="15" width="7.33203125" style="1" bestFit="1" customWidth="1"/>
    <col min="16" max="16" width="6.77734375" style="1" bestFit="1" customWidth="1"/>
    <col min="17" max="17" width="7.33203125" style="1" bestFit="1" customWidth="1"/>
    <col min="18" max="18" width="6.77734375" style="1" bestFit="1" customWidth="1"/>
    <col min="19" max="19" width="7.33203125" style="1" bestFit="1" customWidth="1"/>
    <col min="20" max="20" width="6.77734375" style="1" bestFit="1" customWidth="1"/>
    <col min="21" max="21" width="7.33203125" style="1" bestFit="1" customWidth="1"/>
    <col min="22" max="22" width="6.77734375" style="1" bestFit="1" customWidth="1"/>
    <col min="23" max="23" width="7.33203125" style="1" bestFit="1" customWidth="1"/>
    <col min="24" max="24" width="6.77734375" style="1" bestFit="1" customWidth="1"/>
    <col min="25" max="25" width="7.33203125" style="1" bestFit="1" customWidth="1"/>
  </cols>
  <sheetData>
    <row r="1" spans="1:35" x14ac:dyDescent="0.3">
      <c r="A1" s="5" t="s">
        <v>2</v>
      </c>
      <c r="B1" s="5" t="s">
        <v>401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440" t="s">
        <v>4</v>
      </c>
      <c r="N1" s="375"/>
      <c r="O1" s="375"/>
      <c r="P1" s="375"/>
    </row>
    <row r="2" spans="1:35" x14ac:dyDescent="0.3">
      <c r="A2" s="5" t="s">
        <v>5</v>
      </c>
      <c r="B2" s="5" t="s">
        <v>474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spans="1:35" x14ac:dyDescent="0.3">
      <c r="A3" s="6" t="s">
        <v>6</v>
      </c>
      <c r="B3" s="6" t="s">
        <v>7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4"/>
      <c r="R3" s="374"/>
    </row>
    <row r="4" spans="1:35" x14ac:dyDescent="0.3">
      <c r="A4" s="6" t="s">
        <v>8</v>
      </c>
      <c r="B4" s="6" t="s">
        <v>9</v>
      </c>
      <c r="C4" s="375"/>
      <c r="D4" s="375"/>
      <c r="E4" s="375"/>
      <c r="F4" s="375"/>
      <c r="G4" s="375"/>
      <c r="H4" s="375"/>
      <c r="I4" s="375"/>
      <c r="J4" s="371"/>
      <c r="K4" s="371"/>
      <c r="L4" s="375"/>
      <c r="M4" s="375"/>
      <c r="N4" s="375"/>
      <c r="O4" s="375"/>
      <c r="P4" s="375"/>
      <c r="Q4" s="408"/>
      <c r="R4" s="408"/>
    </row>
    <row r="5" spans="1:35" x14ac:dyDescent="0.3">
      <c r="A5" s="7" t="s">
        <v>10</v>
      </c>
      <c r="B5" s="4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409"/>
      <c r="R5" s="409"/>
    </row>
    <row r="6" spans="1:35" x14ac:dyDescent="0.3">
      <c r="A6" s="7" t="s">
        <v>11</v>
      </c>
      <c r="B6" s="4"/>
      <c r="C6" s="375"/>
      <c r="D6" s="375"/>
      <c r="E6" s="375"/>
      <c r="F6" s="375"/>
      <c r="G6" s="375"/>
      <c r="H6" s="375"/>
      <c r="I6" s="375"/>
      <c r="J6" s="371"/>
      <c r="K6" s="399"/>
      <c r="L6" s="371"/>
      <c r="M6" s="399"/>
      <c r="N6" s="375"/>
      <c r="O6" s="375"/>
      <c r="P6" s="375"/>
    </row>
    <row r="7" spans="1:35" x14ac:dyDescent="0.3">
      <c r="C7" s="410"/>
      <c r="D7" s="410"/>
      <c r="E7" s="410"/>
      <c r="F7" s="410"/>
      <c r="G7" s="410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34"/>
      <c r="T7" s="34"/>
    </row>
    <row r="8" spans="1:35" x14ac:dyDescent="0.3">
      <c r="C8" s="410"/>
      <c r="D8" s="410"/>
      <c r="E8" s="410"/>
      <c r="F8" s="410"/>
      <c r="G8" s="410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</row>
    <row r="9" spans="1:35" x14ac:dyDescent="0.3">
      <c r="C9" s="410"/>
      <c r="D9" s="410"/>
      <c r="E9" s="410"/>
      <c r="F9" s="410"/>
      <c r="G9" s="410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7"/>
      <c r="T9" s="25"/>
      <c r="U9" s="25"/>
      <c r="V9" s="25"/>
      <c r="W9" s="25"/>
      <c r="X9" s="25"/>
      <c r="Y9" s="25"/>
      <c r="Z9" s="258"/>
      <c r="AA9" s="258"/>
      <c r="AB9" s="258"/>
      <c r="AC9" s="258"/>
      <c r="AD9" s="258"/>
      <c r="AE9" s="258"/>
      <c r="AF9" s="258"/>
      <c r="AG9" s="258"/>
      <c r="AH9" s="258"/>
      <c r="AI9" s="258"/>
    </row>
    <row r="10" spans="1:35" x14ac:dyDescent="0.3">
      <c r="C10" s="410"/>
      <c r="D10" s="410"/>
      <c r="E10" s="410"/>
      <c r="F10" s="410"/>
      <c r="G10" s="410"/>
      <c r="J10" s="418"/>
      <c r="K10" s="373" t="s">
        <v>328</v>
      </c>
      <c r="L10" s="373"/>
      <c r="M10" s="373" t="s">
        <v>329</v>
      </c>
      <c r="N10" s="373"/>
      <c r="O10" s="373" t="s">
        <v>103</v>
      </c>
      <c r="P10" s="373"/>
      <c r="Q10" s="373" t="s">
        <v>104</v>
      </c>
      <c r="R10" s="373"/>
      <c r="S10" s="373" t="s">
        <v>105</v>
      </c>
      <c r="T10" s="373"/>
      <c r="U10" s="373" t="s">
        <v>106</v>
      </c>
      <c r="V10" s="373"/>
      <c r="W10" s="373" t="s">
        <v>107</v>
      </c>
      <c r="X10" s="373"/>
      <c r="Y10" s="373" t="s">
        <v>108</v>
      </c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</row>
    <row r="11" spans="1:35" ht="20.25" customHeight="1" x14ac:dyDescent="0.3">
      <c r="J11" s="419"/>
      <c r="K11" s="374" t="s">
        <v>330</v>
      </c>
      <c r="L11" s="374"/>
      <c r="M11" s="374" t="s">
        <v>331</v>
      </c>
      <c r="N11" s="374"/>
      <c r="O11" s="374" t="s">
        <v>109</v>
      </c>
      <c r="P11" s="374"/>
      <c r="Q11" s="374" t="s">
        <v>110</v>
      </c>
      <c r="R11" s="374"/>
      <c r="S11" s="374" t="s">
        <v>111</v>
      </c>
      <c r="T11" s="374"/>
      <c r="U11" s="374" t="s">
        <v>112</v>
      </c>
      <c r="V11" s="374"/>
      <c r="W11" s="374" t="s">
        <v>113</v>
      </c>
      <c r="X11" s="374"/>
      <c r="Y11" s="374" t="s">
        <v>272</v>
      </c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</row>
    <row r="12" spans="1:35" x14ac:dyDescent="0.3">
      <c r="B12" s="407"/>
      <c r="C12" s="413"/>
      <c r="D12" s="413"/>
      <c r="E12" s="413"/>
      <c r="F12" s="413"/>
      <c r="G12" s="413"/>
      <c r="H12" s="339" t="s">
        <v>299</v>
      </c>
      <c r="I12" s="339"/>
      <c r="J12" s="420">
        <v>1</v>
      </c>
      <c r="K12" s="420">
        <v>0.9580427152470723</v>
      </c>
      <c r="L12" s="420">
        <v>1.2261479770072647</v>
      </c>
      <c r="M12" s="420">
        <v>1.4215528758939846</v>
      </c>
      <c r="N12" s="420">
        <v>1.3062698895951614</v>
      </c>
      <c r="O12" s="420">
        <v>1.4225512679705832</v>
      </c>
      <c r="P12" s="420">
        <v>1.593807598022944</v>
      </c>
      <c r="Q12" s="420">
        <v>1.837149559006616</v>
      </c>
      <c r="R12" s="420">
        <v>1.6144861379045656</v>
      </c>
      <c r="S12" s="420">
        <v>1.6903334275451258</v>
      </c>
      <c r="T12" s="420">
        <v>1.9017095962613733</v>
      </c>
      <c r="U12" s="420">
        <v>2.1068903912192067</v>
      </c>
      <c r="V12" s="420">
        <v>1.981023437238191</v>
      </c>
      <c r="W12" s="420">
        <v>1.6450887941870698</v>
      </c>
      <c r="X12" s="420">
        <v>2.0146245999318388</v>
      </c>
      <c r="Y12" s="420">
        <v>2.2898917774919814</v>
      </c>
      <c r="AA12" s="258"/>
      <c r="AB12" s="258"/>
      <c r="AC12" s="258"/>
      <c r="AD12" s="258"/>
      <c r="AE12" s="258"/>
      <c r="AF12" s="258"/>
      <c r="AG12" s="258"/>
      <c r="AH12" s="258"/>
      <c r="AI12" s="258"/>
    </row>
    <row r="13" spans="1:35" x14ac:dyDescent="0.3">
      <c r="C13" s="413"/>
      <c r="D13" s="413"/>
      <c r="E13" s="413"/>
      <c r="F13" s="413"/>
      <c r="G13" s="413"/>
      <c r="H13" s="397" t="s">
        <v>400</v>
      </c>
      <c r="I13" s="339"/>
      <c r="J13" s="420">
        <v>1</v>
      </c>
      <c r="K13" s="420">
        <v>1.0662356481746074</v>
      </c>
      <c r="L13" s="420">
        <v>1.037847724142585</v>
      </c>
      <c r="M13" s="420">
        <v>1.0881938073992916</v>
      </c>
      <c r="N13" s="420">
        <v>1.1843591815390577</v>
      </c>
      <c r="O13" s="420">
        <v>1.2389000414839699</v>
      </c>
      <c r="P13" s="420">
        <v>1.241931246858786</v>
      </c>
      <c r="Q13" s="420">
        <v>1.637240780769643</v>
      </c>
      <c r="R13" s="420">
        <v>1.4483825518448272</v>
      </c>
      <c r="S13" s="420">
        <v>1.5886046905265756</v>
      </c>
      <c r="T13" s="420">
        <v>1.5015792925806073</v>
      </c>
      <c r="U13" s="420">
        <v>1.4709869604713479</v>
      </c>
      <c r="V13" s="420">
        <v>1.4448086463605336</v>
      </c>
      <c r="W13" s="420">
        <v>1.367316107114239</v>
      </c>
      <c r="X13" s="420">
        <v>1.5788058188232079</v>
      </c>
      <c r="Y13" s="420">
        <v>1.6396938346443981</v>
      </c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</row>
    <row r="14" spans="1:35" x14ac:dyDescent="0.3">
      <c r="C14" s="413"/>
      <c r="D14" s="413"/>
      <c r="E14" s="413"/>
      <c r="F14" s="413"/>
      <c r="G14" s="413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25"/>
      <c r="T14" s="25"/>
      <c r="U14" s="25"/>
      <c r="V14" s="25"/>
      <c r="W14" s="25"/>
      <c r="X14" s="25"/>
      <c r="Y14" s="25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</row>
    <row r="15" spans="1:35" x14ac:dyDescent="0.3">
      <c r="C15" s="413"/>
      <c r="D15" s="413"/>
      <c r="E15" s="413"/>
      <c r="F15" s="413"/>
      <c r="G15" s="413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</row>
    <row r="16" spans="1:35" x14ac:dyDescent="0.3">
      <c r="C16" s="413"/>
      <c r="D16" s="413"/>
      <c r="E16" s="413"/>
      <c r="F16" s="413"/>
      <c r="G16" s="413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</row>
    <row r="17" spans="19:35" x14ac:dyDescent="0.3"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</row>
    <row r="18" spans="19:35" x14ac:dyDescent="0.3"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</row>
    <row r="19" spans="19:35" x14ac:dyDescent="0.3">
      <c r="S19" s="25"/>
      <c r="T19" s="25"/>
      <c r="U19" s="25"/>
      <c r="V19" s="25"/>
      <c r="W19" s="25"/>
      <c r="X19" s="25"/>
      <c r="Y19" s="25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</row>
    <row r="20" spans="19:35" x14ac:dyDescent="0.3">
      <c r="S20" s="25"/>
      <c r="T20" s="25"/>
      <c r="U20" s="25"/>
      <c r="V20" s="25"/>
      <c r="W20" s="25"/>
      <c r="X20" s="25"/>
      <c r="Y20" s="25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</row>
    <row r="21" spans="19:35" x14ac:dyDescent="0.3">
      <c r="S21" s="25"/>
      <c r="T21" s="25"/>
      <c r="U21" s="25"/>
      <c r="V21" s="25"/>
      <c r="W21" s="25"/>
      <c r="X21" s="25"/>
      <c r="Y21" s="25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</row>
    <row r="22" spans="19:35" x14ac:dyDescent="0.3">
      <c r="S22" s="25"/>
      <c r="T22" s="25"/>
      <c r="U22" s="25"/>
      <c r="V22" s="25"/>
      <c r="W22" s="25"/>
      <c r="X22" s="25"/>
      <c r="Y22" s="25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</row>
    <row r="23" spans="19:35" x14ac:dyDescent="0.3"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</row>
    <row r="24" spans="19:35" x14ac:dyDescent="0.3"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AH26"/>
  <sheetViews>
    <sheetView showGridLines="0" zoomScale="120" zoomScaleNormal="120" workbookViewId="0"/>
  </sheetViews>
  <sheetFormatPr defaultRowHeight="14.4" x14ac:dyDescent="0.3"/>
  <cols>
    <col min="3" max="5" width="12.88671875" bestFit="1" customWidth="1"/>
    <col min="6" max="6" width="14" bestFit="1" customWidth="1"/>
    <col min="7" max="8" width="12.88671875" bestFit="1" customWidth="1"/>
    <col min="9" max="9" width="8.21875" bestFit="1" customWidth="1"/>
    <col min="10" max="10" width="6.109375" bestFit="1" customWidth="1"/>
    <col min="11" max="11" width="7.33203125" bestFit="1" customWidth="1"/>
    <col min="12" max="12" width="6.109375" bestFit="1" customWidth="1"/>
    <col min="13" max="13" width="7.33203125" bestFit="1" customWidth="1"/>
    <col min="14" max="14" width="6.109375" bestFit="1" customWidth="1"/>
    <col min="15" max="15" width="7.33203125" bestFit="1" customWidth="1"/>
    <col min="16" max="16" width="6.109375" bestFit="1" customWidth="1"/>
    <col min="17" max="17" width="7.33203125" bestFit="1" customWidth="1"/>
    <col min="18" max="18" width="6.109375" bestFit="1" customWidth="1"/>
    <col min="19" max="19" width="7.33203125" bestFit="1" customWidth="1"/>
    <col min="20" max="20" width="6.109375" bestFit="1" customWidth="1"/>
    <col min="21" max="21" width="7.33203125" bestFit="1" customWidth="1"/>
    <col min="22" max="22" width="6.109375" bestFit="1" customWidth="1"/>
    <col min="23" max="23" width="7.33203125" bestFit="1" customWidth="1"/>
    <col min="24" max="24" width="6.109375" bestFit="1" customWidth="1"/>
    <col min="25" max="25" width="7.21875" bestFit="1" customWidth="1"/>
  </cols>
  <sheetData>
    <row r="1" spans="1:34" x14ac:dyDescent="0.3">
      <c r="A1" s="5" t="s">
        <v>2</v>
      </c>
      <c r="B1" s="5" t="s">
        <v>404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440" t="s">
        <v>4</v>
      </c>
      <c r="N1" s="375"/>
    </row>
    <row r="2" spans="1:34" x14ac:dyDescent="0.3">
      <c r="A2" s="5" t="s">
        <v>5</v>
      </c>
      <c r="B2" s="5" t="s">
        <v>473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34" x14ac:dyDescent="0.3">
      <c r="A3" s="6" t="s">
        <v>6</v>
      </c>
      <c r="B3" s="6" t="s">
        <v>7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406"/>
      <c r="P3" s="406"/>
      <c r="Q3" s="406"/>
    </row>
    <row r="4" spans="1:34" x14ac:dyDescent="0.3">
      <c r="A4" s="6" t="s">
        <v>8</v>
      </c>
      <c r="B4" s="6" t="s">
        <v>9</v>
      </c>
      <c r="C4" s="375"/>
      <c r="D4" s="375"/>
      <c r="E4" s="375"/>
      <c r="F4" s="375"/>
      <c r="G4" s="375"/>
      <c r="H4" s="375"/>
      <c r="I4" s="375"/>
      <c r="J4" s="371"/>
      <c r="K4" s="371"/>
      <c r="L4" s="375"/>
      <c r="M4" s="375"/>
      <c r="N4" s="375"/>
      <c r="O4" s="408"/>
      <c r="P4" s="408"/>
      <c r="Q4" s="408"/>
    </row>
    <row r="5" spans="1:34" x14ac:dyDescent="0.3">
      <c r="A5" s="7" t="s">
        <v>10</v>
      </c>
      <c r="B5" s="4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409"/>
      <c r="P5" s="409"/>
      <c r="Q5" s="409"/>
    </row>
    <row r="6" spans="1:34" x14ac:dyDescent="0.3">
      <c r="A6" s="7" t="s">
        <v>11</v>
      </c>
      <c r="B6" s="472" t="s">
        <v>462</v>
      </c>
      <c r="C6" s="375"/>
      <c r="D6" s="375"/>
      <c r="E6" s="375"/>
      <c r="F6" s="375"/>
      <c r="G6" s="375"/>
      <c r="H6" s="375"/>
      <c r="I6" s="375"/>
      <c r="J6" s="371"/>
      <c r="K6" s="399"/>
      <c r="L6" s="371"/>
      <c r="M6" s="399"/>
      <c r="N6" s="375"/>
    </row>
    <row r="7" spans="1:34" x14ac:dyDescent="0.3"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1"/>
      <c r="S7" s="411"/>
    </row>
    <row r="8" spans="1:34" x14ac:dyDescent="0.3"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</row>
    <row r="9" spans="1:34" x14ac:dyDescent="0.3"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2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</row>
    <row r="10" spans="1:34" x14ac:dyDescent="0.3">
      <c r="C10" s="410"/>
      <c r="D10" s="410"/>
      <c r="E10" s="410"/>
      <c r="F10" s="410"/>
      <c r="G10" s="410"/>
      <c r="H10" s="1"/>
      <c r="I10" s="373"/>
      <c r="J10" s="393" t="s">
        <v>328</v>
      </c>
      <c r="K10" s="393"/>
      <c r="L10" s="393" t="s">
        <v>329</v>
      </c>
      <c r="M10" s="393"/>
      <c r="N10" s="393" t="s">
        <v>103</v>
      </c>
      <c r="O10" s="393"/>
      <c r="P10" s="393" t="s">
        <v>104</v>
      </c>
      <c r="Q10" s="393"/>
      <c r="R10" s="393" t="s">
        <v>105</v>
      </c>
      <c r="S10" s="393"/>
      <c r="T10" s="393" t="s">
        <v>106</v>
      </c>
      <c r="U10" s="393"/>
      <c r="V10" s="393" t="s">
        <v>107</v>
      </c>
      <c r="W10" s="393"/>
      <c r="X10" s="393" t="s">
        <v>108</v>
      </c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</row>
    <row r="11" spans="1:34" x14ac:dyDescent="0.3">
      <c r="H11" s="1"/>
      <c r="I11" s="374"/>
      <c r="J11" s="421" t="s">
        <v>330</v>
      </c>
      <c r="K11" s="421"/>
      <c r="L11" s="421" t="s">
        <v>331</v>
      </c>
      <c r="M11" s="421"/>
      <c r="N11" s="421" t="s">
        <v>109</v>
      </c>
      <c r="O11" s="421"/>
      <c r="P11" s="421" t="s">
        <v>110</v>
      </c>
      <c r="Q11" s="421"/>
      <c r="R11" s="421" t="s">
        <v>111</v>
      </c>
      <c r="S11" s="421"/>
      <c r="T11" s="421" t="s">
        <v>112</v>
      </c>
      <c r="U11" s="421"/>
      <c r="V11" s="421" t="s">
        <v>113</v>
      </c>
      <c r="W11" s="421"/>
      <c r="X11" s="421" t="s">
        <v>272</v>
      </c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</row>
    <row r="12" spans="1:34" x14ac:dyDescent="0.3">
      <c r="B12" s="407"/>
      <c r="C12" s="413"/>
      <c r="D12" s="413"/>
      <c r="E12" s="413"/>
      <c r="F12" s="413"/>
      <c r="G12" s="395" t="s">
        <v>405</v>
      </c>
      <c r="H12" s="395" t="s">
        <v>402</v>
      </c>
      <c r="I12" s="67">
        <v>1</v>
      </c>
      <c r="J12" s="67">
        <v>1.0884982893352182</v>
      </c>
      <c r="K12" s="67">
        <v>1.1960786368846221</v>
      </c>
      <c r="L12" s="67">
        <v>1.2848896541544328</v>
      </c>
      <c r="M12" s="67">
        <v>1.1674064392644392</v>
      </c>
      <c r="N12" s="67">
        <v>1.3134130622382474</v>
      </c>
      <c r="O12" s="67">
        <v>1.3658502331049036</v>
      </c>
      <c r="P12" s="67">
        <v>1.4019763394516902</v>
      </c>
      <c r="Q12" s="67">
        <v>1.3860328509915367</v>
      </c>
      <c r="R12" s="67">
        <v>1.5344982168674091</v>
      </c>
      <c r="S12" s="67">
        <v>1.6312044280963598</v>
      </c>
      <c r="T12" s="67">
        <v>1.6178222259762438</v>
      </c>
      <c r="U12" s="67">
        <v>1.5188252744218664</v>
      </c>
      <c r="V12" s="67">
        <v>1.3964070190175411</v>
      </c>
      <c r="W12" s="67">
        <v>1.747491290543608</v>
      </c>
      <c r="X12" s="67">
        <v>1.7354813618584937</v>
      </c>
      <c r="Z12" s="258"/>
      <c r="AA12" s="258"/>
      <c r="AB12" s="258"/>
      <c r="AC12" s="258"/>
      <c r="AD12" s="258"/>
      <c r="AE12" s="258"/>
      <c r="AF12" s="258"/>
      <c r="AG12" s="258"/>
      <c r="AH12" s="258"/>
    </row>
    <row r="13" spans="1:34" x14ac:dyDescent="0.3">
      <c r="C13" s="413"/>
      <c r="D13" s="413"/>
      <c r="E13" s="413"/>
      <c r="F13" s="413"/>
      <c r="G13" s="395" t="s">
        <v>461</v>
      </c>
      <c r="H13" s="395" t="s">
        <v>403</v>
      </c>
      <c r="I13" s="67">
        <v>1</v>
      </c>
      <c r="J13" s="67">
        <v>1.0471664419043121</v>
      </c>
      <c r="K13" s="67">
        <v>0.90231403379350106</v>
      </c>
      <c r="L13" s="67">
        <v>0.91971273423172417</v>
      </c>
      <c r="M13" s="67">
        <v>1.1988801602921908</v>
      </c>
      <c r="N13" s="67">
        <v>1.1750754416831115</v>
      </c>
      <c r="O13" s="67">
        <v>1.1357876544393022</v>
      </c>
      <c r="P13" s="67">
        <v>1.8387580278560045</v>
      </c>
      <c r="Q13" s="67">
        <v>1.5017885829569944</v>
      </c>
      <c r="R13" s="67">
        <v>1.6349499331831592</v>
      </c>
      <c r="S13" s="67">
        <v>1.3905480618684902</v>
      </c>
      <c r="T13" s="67">
        <v>1.3452142839292442</v>
      </c>
      <c r="U13" s="67">
        <v>1.3814092348643574</v>
      </c>
      <c r="V13" s="67">
        <v>1.3423981022974272</v>
      </c>
      <c r="W13" s="67">
        <v>1.4343172097748955</v>
      </c>
      <c r="X13" s="67">
        <v>1.5576464216088377</v>
      </c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</row>
    <row r="14" spans="1:34" x14ac:dyDescent="0.3"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</row>
    <row r="15" spans="1:34" x14ac:dyDescent="0.3"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</row>
    <row r="16" spans="1:34" x14ac:dyDescent="0.3"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</row>
    <row r="17" spans="3:34" x14ac:dyDescent="0.3">
      <c r="C17" s="413"/>
      <c r="D17" s="413"/>
      <c r="E17" s="413"/>
      <c r="F17" s="413"/>
      <c r="G17" s="413"/>
      <c r="H17" s="413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258"/>
      <c r="AA17" s="258"/>
      <c r="AB17" s="258"/>
      <c r="AC17" s="258"/>
      <c r="AD17" s="258"/>
      <c r="AE17" s="258"/>
      <c r="AF17" s="258"/>
      <c r="AG17" s="258"/>
      <c r="AH17" s="258"/>
    </row>
    <row r="18" spans="3:34" x14ac:dyDescent="0.3">
      <c r="C18" s="414"/>
      <c r="D18" s="414"/>
      <c r="E18" s="414"/>
      <c r="F18" s="414"/>
      <c r="G18" s="414"/>
      <c r="H18" s="414"/>
      <c r="Z18" s="258"/>
      <c r="AA18" s="258"/>
      <c r="AB18" s="258"/>
      <c r="AC18" s="258"/>
      <c r="AD18" s="258"/>
      <c r="AE18" s="258"/>
      <c r="AF18" s="258"/>
      <c r="AG18" s="258"/>
      <c r="AH18" s="258"/>
    </row>
    <row r="19" spans="3:34" x14ac:dyDescent="0.3">
      <c r="C19" s="415"/>
      <c r="D19" s="415"/>
      <c r="E19" s="415"/>
      <c r="F19" s="415"/>
      <c r="G19" s="415"/>
      <c r="H19" s="415"/>
      <c r="Z19" s="258"/>
      <c r="AA19" s="258"/>
      <c r="AB19" s="258"/>
      <c r="AC19" s="258"/>
      <c r="AD19" s="258"/>
      <c r="AE19" s="258"/>
      <c r="AF19" s="258"/>
      <c r="AG19" s="258"/>
      <c r="AH19" s="258"/>
    </row>
    <row r="20" spans="3:34" x14ac:dyDescent="0.3">
      <c r="Z20" s="258"/>
      <c r="AA20" s="258"/>
      <c r="AB20" s="258"/>
      <c r="AC20" s="258"/>
      <c r="AD20" s="258"/>
      <c r="AE20" s="258"/>
      <c r="AF20" s="258"/>
      <c r="AG20" s="258"/>
      <c r="AH20" s="258"/>
    </row>
    <row r="21" spans="3:34" x14ac:dyDescent="0.3">
      <c r="Z21" s="258"/>
      <c r="AA21" s="258"/>
      <c r="AB21" s="258"/>
      <c r="AC21" s="258"/>
      <c r="AD21" s="258"/>
      <c r="AE21" s="258"/>
      <c r="AF21" s="258"/>
      <c r="AG21" s="258"/>
      <c r="AH21" s="258"/>
    </row>
    <row r="22" spans="3:34" x14ac:dyDescent="0.3"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</row>
    <row r="23" spans="3:34" x14ac:dyDescent="0.3"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</row>
    <row r="24" spans="3:34" x14ac:dyDescent="0.3"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</row>
    <row r="25" spans="3:34" x14ac:dyDescent="0.3"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</row>
    <row r="26" spans="3:34" x14ac:dyDescent="0.3"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AG95"/>
  <sheetViews>
    <sheetView showGridLines="0" zoomScale="120" zoomScaleNormal="120" zoomScaleSheetLayoutView="50" workbookViewId="0"/>
  </sheetViews>
  <sheetFormatPr defaultColWidth="9.109375" defaultRowHeight="14.4" x14ac:dyDescent="0.3"/>
  <cols>
    <col min="1" max="4" width="9.33203125" style="258" bestFit="1" customWidth="1"/>
    <col min="5" max="5" width="16.5546875" style="258" customWidth="1"/>
    <col min="6" max="6" width="15.33203125" style="258" customWidth="1"/>
    <col min="7" max="7" width="13.109375" style="258" bestFit="1" customWidth="1"/>
    <col min="8" max="9" width="14.44140625" style="258" bestFit="1" customWidth="1"/>
    <col min="10" max="18" width="7.33203125" style="258" customWidth="1"/>
    <col min="19" max="19" width="7.33203125" style="423" customWidth="1"/>
    <col min="20" max="25" width="7.33203125" style="258" customWidth="1"/>
    <col min="26" max="26" width="6.44140625" style="258" bestFit="1" customWidth="1"/>
    <col min="27" max="27" width="6.77734375" style="258" bestFit="1" customWidth="1"/>
    <col min="28" max="28" width="6.44140625" style="258" bestFit="1" customWidth="1"/>
    <col min="29" max="29" width="6.77734375" style="258" bestFit="1" customWidth="1"/>
    <col min="30" max="30" width="8.109375" style="258" bestFit="1" customWidth="1"/>
    <col min="31" max="31" width="6.77734375" style="258" bestFit="1" customWidth="1"/>
    <col min="32" max="33" width="8.109375" style="258" bestFit="1" customWidth="1"/>
    <col min="34" max="16384" width="9.109375" style="258"/>
  </cols>
  <sheetData>
    <row r="1" spans="1:33" x14ac:dyDescent="0.3">
      <c r="A1" s="5" t="s">
        <v>2</v>
      </c>
      <c r="B1" s="5" t="s">
        <v>410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440" t="s">
        <v>4</v>
      </c>
      <c r="N1" s="375"/>
    </row>
    <row r="2" spans="1:33" x14ac:dyDescent="0.3">
      <c r="A2" s="5" t="s">
        <v>5</v>
      </c>
      <c r="B2" s="433" t="s">
        <v>411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33" x14ac:dyDescent="0.3">
      <c r="A3" s="6" t="s">
        <v>6</v>
      </c>
      <c r="B3" s="6" t="s">
        <v>7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</row>
    <row r="4" spans="1:33" x14ac:dyDescent="0.3">
      <c r="A4" s="6" t="s">
        <v>8</v>
      </c>
      <c r="B4" s="6" t="s">
        <v>9</v>
      </c>
      <c r="C4" s="375"/>
      <c r="D4" s="375"/>
      <c r="E4" s="375"/>
      <c r="F4" s="375"/>
      <c r="G4" s="375"/>
      <c r="H4" s="375"/>
      <c r="I4" s="375"/>
      <c r="J4" s="371"/>
      <c r="K4" s="371"/>
      <c r="L4" s="375"/>
      <c r="M4" s="375"/>
      <c r="N4" s="375"/>
    </row>
    <row r="5" spans="1:33" x14ac:dyDescent="0.3">
      <c r="A5" s="7" t="s">
        <v>10</v>
      </c>
      <c r="B5" s="434" t="s">
        <v>412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</row>
    <row r="6" spans="1:33" x14ac:dyDescent="0.3">
      <c r="A6" s="7" t="s">
        <v>11</v>
      </c>
      <c r="B6" s="479" t="s">
        <v>491</v>
      </c>
      <c r="C6" s="375"/>
      <c r="D6" s="375"/>
      <c r="E6" s="375"/>
      <c r="F6" s="375"/>
      <c r="G6" s="375"/>
      <c r="H6" s="375"/>
      <c r="I6" s="375"/>
      <c r="J6" s="371"/>
      <c r="K6" s="399"/>
      <c r="L6" s="371"/>
      <c r="M6" s="399"/>
      <c r="N6" s="375"/>
    </row>
    <row r="8" spans="1:33" x14ac:dyDescent="0.3">
      <c r="S8" s="258"/>
    </row>
    <row r="9" spans="1:33" x14ac:dyDescent="0.3">
      <c r="S9" s="258"/>
    </row>
    <row r="10" spans="1:33" x14ac:dyDescent="0.3">
      <c r="S10" s="258"/>
    </row>
    <row r="11" spans="1:33" x14ac:dyDescent="0.3"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7"/>
    </row>
    <row r="12" spans="1:33" x14ac:dyDescent="0.3">
      <c r="S12" s="258"/>
    </row>
    <row r="13" spans="1:33" x14ac:dyDescent="0.3">
      <c r="S13" s="258"/>
    </row>
    <row r="14" spans="1:33" s="424" customFormat="1" ht="13.8" customHeight="1" x14ac:dyDescent="0.3">
      <c r="H14" s="428"/>
      <c r="I14" s="428"/>
      <c r="J14" s="430"/>
      <c r="K14" s="430" t="s">
        <v>328</v>
      </c>
      <c r="L14" s="430"/>
      <c r="M14" s="430" t="s">
        <v>329</v>
      </c>
      <c r="N14" s="430"/>
      <c r="O14" s="430" t="s">
        <v>103</v>
      </c>
      <c r="P14" s="430"/>
      <c r="Q14" s="430" t="s">
        <v>104</v>
      </c>
      <c r="R14" s="430"/>
      <c r="S14" s="430" t="s">
        <v>105</v>
      </c>
      <c r="T14" s="430"/>
      <c r="U14" s="430" t="s">
        <v>106</v>
      </c>
      <c r="V14" s="430"/>
      <c r="W14" s="430" t="s">
        <v>107</v>
      </c>
      <c r="X14" s="430"/>
      <c r="Y14" s="430" t="s">
        <v>108</v>
      </c>
    </row>
    <row r="15" spans="1:33" s="424" customFormat="1" ht="13.8" customHeight="1" x14ac:dyDescent="0.3">
      <c r="H15" s="428"/>
      <c r="I15" s="428"/>
      <c r="J15" s="431"/>
      <c r="K15" s="431" t="s">
        <v>330</v>
      </c>
      <c r="L15" s="431"/>
      <c r="M15" s="431" t="s">
        <v>331</v>
      </c>
      <c r="N15" s="431"/>
      <c r="O15" s="431" t="s">
        <v>109</v>
      </c>
      <c r="P15" s="431"/>
      <c r="Q15" s="431" t="s">
        <v>110</v>
      </c>
      <c r="R15" s="431"/>
      <c r="S15" s="431" t="s">
        <v>111</v>
      </c>
      <c r="T15" s="431"/>
      <c r="U15" s="431" t="s">
        <v>112</v>
      </c>
      <c r="V15" s="431"/>
      <c r="W15" s="431" t="s">
        <v>113</v>
      </c>
      <c r="X15" s="431"/>
      <c r="Y15" s="431" t="s">
        <v>272</v>
      </c>
    </row>
    <row r="16" spans="1:33" s="424" customFormat="1" ht="13.8" customHeight="1" x14ac:dyDescent="0.3">
      <c r="H16" s="429" t="s">
        <v>406</v>
      </c>
      <c r="I16" s="429" t="s">
        <v>407</v>
      </c>
      <c r="J16" s="432">
        <v>0.12609818331554332</v>
      </c>
      <c r="K16" s="432">
        <v>0.21045032794729149</v>
      </c>
      <c r="L16" s="432">
        <v>0.14890252551942509</v>
      </c>
      <c r="M16" s="432">
        <v>0.15695661490026863</v>
      </c>
      <c r="N16" s="432">
        <v>0.13846525407940158</v>
      </c>
      <c r="O16" s="432">
        <v>0.18714598774348495</v>
      </c>
      <c r="P16" s="432">
        <v>0.17067902235515831</v>
      </c>
      <c r="Q16" s="432">
        <v>0.16943219878667962</v>
      </c>
      <c r="R16" s="432">
        <v>0.1528368348149732</v>
      </c>
      <c r="S16" s="432">
        <v>0.18409509523864498</v>
      </c>
      <c r="T16" s="432">
        <v>0.16287743639810867</v>
      </c>
      <c r="U16" s="432">
        <v>0.23488159132749276</v>
      </c>
      <c r="V16" s="432">
        <v>0.18961712952353424</v>
      </c>
      <c r="W16" s="432">
        <v>0.27064849381462336</v>
      </c>
      <c r="X16" s="432">
        <v>0.21003251764814232</v>
      </c>
      <c r="Y16" s="432">
        <v>0.20118377660034734</v>
      </c>
    </row>
    <row r="17" spans="6:25" s="424" customFormat="1" ht="13.8" customHeight="1" x14ac:dyDescent="0.3">
      <c r="F17" s="425"/>
      <c r="H17" s="429" t="s">
        <v>464</v>
      </c>
      <c r="I17" s="429" t="s">
        <v>408</v>
      </c>
      <c r="J17" s="432">
        <v>0.45864780540150679</v>
      </c>
      <c r="K17" s="432">
        <v>0.42759758968687872</v>
      </c>
      <c r="L17" s="432">
        <v>0.56257073166946825</v>
      </c>
      <c r="M17" s="432">
        <v>0.55810683602882483</v>
      </c>
      <c r="N17" s="432">
        <v>0.41715483748514987</v>
      </c>
      <c r="O17" s="432">
        <v>0.35438419910406216</v>
      </c>
      <c r="P17" s="432">
        <v>0.53405800702900652</v>
      </c>
      <c r="Q17" s="432">
        <v>0.64217940559930764</v>
      </c>
      <c r="R17" s="432">
        <v>0.47383795011667862</v>
      </c>
      <c r="S17" s="432">
        <v>0.41006171094911714</v>
      </c>
      <c r="T17" s="432">
        <v>0.40971236524381521</v>
      </c>
      <c r="U17" s="432">
        <v>0.50486749575009449</v>
      </c>
      <c r="V17" s="432">
        <v>0.46098863330628681</v>
      </c>
      <c r="W17" s="432">
        <v>0.36844436300545136</v>
      </c>
      <c r="X17" s="432">
        <v>0.52569551552891569</v>
      </c>
      <c r="Y17" s="432">
        <v>0.54735003263623483</v>
      </c>
    </row>
    <row r="18" spans="6:25" x14ac:dyDescent="0.3">
      <c r="H18" s="429" t="s">
        <v>463</v>
      </c>
      <c r="I18" s="429" t="s">
        <v>409</v>
      </c>
      <c r="J18" s="432">
        <v>0.22438493210269808</v>
      </c>
      <c r="K18" s="432">
        <v>0.19974401884837065</v>
      </c>
      <c r="L18" s="432">
        <v>0.28436836116577469</v>
      </c>
      <c r="M18" s="432">
        <v>0.16940829634049376</v>
      </c>
      <c r="N18" s="432">
        <v>0.24002664074219773</v>
      </c>
      <c r="O18" s="432">
        <v>0.36310057114822974</v>
      </c>
      <c r="P18" s="432">
        <v>0.21538853254263468</v>
      </c>
      <c r="Q18" s="432">
        <v>0.33081857182950702</v>
      </c>
      <c r="R18" s="432">
        <v>0.29013854579257675</v>
      </c>
      <c r="S18" s="432">
        <v>0.21473171453590734</v>
      </c>
      <c r="T18" s="432">
        <v>0.28301782806884157</v>
      </c>
      <c r="U18" s="432">
        <v>0.41428953581634387</v>
      </c>
      <c r="V18" s="432">
        <v>0.29215618174345992</v>
      </c>
      <c r="W18" s="432">
        <v>0.22689500866147572</v>
      </c>
      <c r="X18" s="432">
        <v>0.38413995854118477</v>
      </c>
      <c r="Y18" s="432">
        <v>0.33171489388264458</v>
      </c>
    </row>
    <row r="19" spans="6:25" x14ac:dyDescent="0.3">
      <c r="Q19" s="422"/>
      <c r="S19" s="258"/>
    </row>
    <row r="20" spans="6:25" x14ac:dyDescent="0.3">
      <c r="Q20" s="422"/>
      <c r="S20" s="258"/>
    </row>
    <row r="21" spans="6:25" x14ac:dyDescent="0.3">
      <c r="S21" s="258"/>
    </row>
    <row r="95" ht="15" customHeight="1" x14ac:dyDescent="0.3"/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W24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428" bestFit="1" customWidth="1"/>
    <col min="2" max="2" width="36.44140625" style="428" customWidth="1"/>
    <col min="3" max="3" width="15" style="428" customWidth="1"/>
    <col min="4" max="5" width="9.6640625" style="428" customWidth="1"/>
    <col min="6" max="7" width="7.33203125" style="428" customWidth="1"/>
    <col min="8" max="8" width="6" style="428" bestFit="1" customWidth="1"/>
    <col min="9" max="10" width="6.77734375" style="428" bestFit="1" customWidth="1"/>
    <col min="11" max="11" width="6" style="428" bestFit="1" customWidth="1"/>
    <col min="12" max="12" width="6.77734375" style="428" bestFit="1" customWidth="1"/>
    <col min="13" max="13" width="7.5546875" style="428" customWidth="1"/>
    <col min="14" max="14" width="8" style="428" bestFit="1" customWidth="1"/>
    <col min="15" max="15" width="6" style="428" bestFit="1" customWidth="1"/>
    <col min="16" max="16" width="6.77734375" style="428" bestFit="1" customWidth="1"/>
    <col min="17" max="18" width="8" style="428" bestFit="1" customWidth="1"/>
    <col min="19" max="19" width="6.77734375" style="428" bestFit="1" customWidth="1"/>
    <col min="20" max="23" width="8" style="428" bestFit="1" customWidth="1"/>
    <col min="24" max="16384" width="9.109375" style="428"/>
  </cols>
  <sheetData>
    <row r="1" spans="1:14" ht="14.4" x14ac:dyDescent="0.3">
      <c r="A1" s="5" t="s">
        <v>2</v>
      </c>
      <c r="B1" s="5" t="s">
        <v>423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440" t="s">
        <v>4</v>
      </c>
      <c r="N1" s="375"/>
    </row>
    <row r="2" spans="1:14" ht="14.4" x14ac:dyDescent="0.3">
      <c r="A2" s="5" t="s">
        <v>5</v>
      </c>
      <c r="B2" s="433" t="s">
        <v>424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 ht="14.4" x14ac:dyDescent="0.3">
      <c r="A3" s="6" t="s">
        <v>6</v>
      </c>
      <c r="B3" s="6" t="s">
        <v>7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</row>
    <row r="4" spans="1:14" ht="14.4" x14ac:dyDescent="0.3">
      <c r="A4" s="6" t="s">
        <v>8</v>
      </c>
      <c r="B4" s="6" t="s">
        <v>9</v>
      </c>
      <c r="C4" s="375"/>
      <c r="D4" s="375"/>
      <c r="E4" s="375"/>
      <c r="F4" s="375"/>
      <c r="G4" s="375"/>
      <c r="H4" s="375"/>
      <c r="I4" s="375"/>
      <c r="J4" s="371"/>
      <c r="K4" s="371"/>
      <c r="L4" s="375"/>
      <c r="M4" s="375"/>
      <c r="N4" s="375"/>
    </row>
    <row r="5" spans="1:14" ht="14.4" x14ac:dyDescent="0.3">
      <c r="A5" s="7" t="s">
        <v>10</v>
      </c>
      <c r="B5" s="434" t="s">
        <v>425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</row>
    <row r="6" spans="1:14" ht="14.4" x14ac:dyDescent="0.3">
      <c r="A6" s="7" t="s">
        <v>11</v>
      </c>
      <c r="B6" s="4" t="s">
        <v>426</v>
      </c>
      <c r="C6" s="375"/>
      <c r="D6" s="375"/>
      <c r="E6" s="375"/>
      <c r="F6" s="375"/>
      <c r="G6" s="375"/>
      <c r="H6" s="375"/>
      <c r="I6" s="375"/>
      <c r="J6" s="371"/>
      <c r="K6" s="399"/>
      <c r="L6" s="371"/>
      <c r="M6" s="399"/>
      <c r="N6" s="375"/>
    </row>
    <row r="10" spans="1:14" x14ac:dyDescent="0.2">
      <c r="A10" s="435"/>
    </row>
    <row r="11" spans="1:14" s="429" customFormat="1" x14ac:dyDescent="0.2"/>
    <row r="12" spans="1:14" s="429" customFormat="1" x14ac:dyDescent="0.2"/>
    <row r="13" spans="1:14" s="429" customFormat="1" x14ac:dyDescent="0.2"/>
    <row r="14" spans="1:14" s="429" customFormat="1" x14ac:dyDescent="0.2"/>
    <row r="15" spans="1:14" s="429" customFormat="1" x14ac:dyDescent="0.2"/>
    <row r="16" spans="1:14" ht="12.75" customHeight="1" x14ac:dyDescent="0.2"/>
    <row r="18" spans="6:23" x14ac:dyDescent="0.2">
      <c r="I18" s="428" t="s">
        <v>328</v>
      </c>
      <c r="K18" s="428" t="s">
        <v>329</v>
      </c>
      <c r="M18" s="428" t="s">
        <v>103</v>
      </c>
      <c r="O18" s="428" t="s">
        <v>104</v>
      </c>
      <c r="Q18" s="428" t="s">
        <v>105</v>
      </c>
      <c r="S18" s="428" t="s">
        <v>106</v>
      </c>
      <c r="U18" s="428" t="s">
        <v>107</v>
      </c>
      <c r="W18" s="428" t="s">
        <v>108</v>
      </c>
    </row>
    <row r="19" spans="6:23" x14ac:dyDescent="0.2">
      <c r="F19" s="436"/>
      <c r="G19" s="437"/>
      <c r="H19" s="438"/>
      <c r="I19" s="438" t="s">
        <v>330</v>
      </c>
      <c r="J19" s="438"/>
      <c r="K19" s="438" t="s">
        <v>331</v>
      </c>
      <c r="L19" s="438"/>
      <c r="M19" s="438" t="s">
        <v>109</v>
      </c>
      <c r="N19" s="438"/>
      <c r="O19" s="438" t="s">
        <v>110</v>
      </c>
      <c r="P19" s="438"/>
      <c r="Q19" s="438" t="s">
        <v>111</v>
      </c>
      <c r="R19" s="438"/>
      <c r="S19" s="438" t="s">
        <v>112</v>
      </c>
      <c r="T19" s="438"/>
      <c r="U19" s="438" t="s">
        <v>113</v>
      </c>
      <c r="V19" s="438"/>
      <c r="W19" s="438" t="s">
        <v>114</v>
      </c>
    </row>
    <row r="20" spans="6:23" x14ac:dyDescent="0.2">
      <c r="F20" s="429" t="s">
        <v>413</v>
      </c>
      <c r="G20" s="429" t="s">
        <v>414</v>
      </c>
      <c r="H20" s="432">
        <v>0.25417619570945993</v>
      </c>
      <c r="I20" s="432">
        <v>0.23727371484941592</v>
      </c>
      <c r="J20" s="432">
        <v>0.32856195165038532</v>
      </c>
      <c r="K20" s="432">
        <v>0.23141914404471967</v>
      </c>
      <c r="L20" s="432">
        <v>0.26757158593963859</v>
      </c>
      <c r="M20" s="432">
        <v>0.36171310140023344</v>
      </c>
      <c r="N20" s="432">
        <v>0.27190880604377432</v>
      </c>
      <c r="O20" s="432">
        <v>0.3766679525437388</v>
      </c>
      <c r="P20" s="432">
        <v>0.31732908796719156</v>
      </c>
      <c r="Q20" s="432">
        <v>0.2469626626311604</v>
      </c>
      <c r="R20" s="432">
        <v>0.30591222093346521</v>
      </c>
      <c r="S20" s="432">
        <v>0.43511606895514876</v>
      </c>
      <c r="T20" s="432">
        <v>0.54829877310796815</v>
      </c>
      <c r="U20" s="432">
        <v>0.25825878697741805</v>
      </c>
      <c r="V20" s="432">
        <v>0.18249546258831487</v>
      </c>
      <c r="W20" s="432">
        <v>0.63925296022763145</v>
      </c>
    </row>
    <row r="21" spans="6:23" x14ac:dyDescent="0.2">
      <c r="F21" s="429" t="s">
        <v>415</v>
      </c>
      <c r="G21" s="429" t="s">
        <v>416</v>
      </c>
      <c r="H21" s="432">
        <v>0.6541673225599276</v>
      </c>
      <c r="I21" s="432">
        <v>0.68200196126282797</v>
      </c>
      <c r="J21" s="432">
        <v>0.83516438328532794</v>
      </c>
      <c r="K21" s="432">
        <v>0.88112454278684715</v>
      </c>
      <c r="L21" s="432">
        <v>0.74543056037760191</v>
      </c>
      <c r="M21" s="432">
        <v>0.84297660797855967</v>
      </c>
      <c r="N21" s="432">
        <v>0.82079343008819639</v>
      </c>
      <c r="O21" s="432">
        <v>0.98685162578638153</v>
      </c>
      <c r="P21" s="432">
        <v>0.75080716988293073</v>
      </c>
      <c r="Q21" s="432">
        <v>0.76546130956522518</v>
      </c>
      <c r="R21" s="432">
        <v>0.79960301492988617</v>
      </c>
      <c r="S21" s="432">
        <v>1.2791275351742648</v>
      </c>
      <c r="T21" s="432">
        <v>1.1945623505899596</v>
      </c>
      <c r="U21" s="432">
        <v>1.0091888443659678</v>
      </c>
      <c r="V21" s="432">
        <v>0.78751970506443125</v>
      </c>
      <c r="W21" s="432">
        <v>1.2940273050325009</v>
      </c>
    </row>
    <row r="22" spans="6:23" x14ac:dyDescent="0.2">
      <c r="F22" s="429" t="s">
        <v>417</v>
      </c>
      <c r="G22" s="429" t="s">
        <v>420</v>
      </c>
      <c r="H22" s="439">
        <v>4.8369669999999927E-2</v>
      </c>
      <c r="I22" s="439">
        <v>0.42408516000000002</v>
      </c>
      <c r="J22" s="439">
        <v>0.72816332000000017</v>
      </c>
      <c r="K22" s="439">
        <v>-8.4735620000000109E-2</v>
      </c>
      <c r="L22" s="439">
        <v>0.14072318000000006</v>
      </c>
      <c r="M22" s="439">
        <v>0.60852313999999985</v>
      </c>
      <c r="N22" s="439">
        <v>1.3005075800000001</v>
      </c>
      <c r="O22" s="439">
        <v>-3.236067000000039E-2</v>
      </c>
      <c r="P22" s="439">
        <v>0.69963483000000004</v>
      </c>
      <c r="Q22" s="439">
        <v>1.5529909799999999</v>
      </c>
      <c r="R22" s="439">
        <v>1.72102439</v>
      </c>
      <c r="S22" s="439">
        <v>0.60012867000000003</v>
      </c>
      <c r="T22" s="439">
        <v>1.1792242424999999</v>
      </c>
      <c r="U22" s="439">
        <v>1.2385219709199997</v>
      </c>
      <c r="V22" s="439">
        <v>1.72433584626</v>
      </c>
      <c r="W22" s="439">
        <v>1.7657409906899999</v>
      </c>
    </row>
    <row r="23" spans="6:23" x14ac:dyDescent="0.2">
      <c r="F23" s="429" t="s">
        <v>418</v>
      </c>
      <c r="G23" s="429" t="s">
        <v>421</v>
      </c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2">
        <v>0.32539931332292094</v>
      </c>
      <c r="U23" s="432">
        <v>0.25825878697741816</v>
      </c>
      <c r="V23" s="432">
        <v>0.41349942505110637</v>
      </c>
      <c r="W23" s="432">
        <v>0.3758107873015461</v>
      </c>
    </row>
    <row r="24" spans="6:23" x14ac:dyDescent="0.2">
      <c r="F24" s="429" t="s">
        <v>419</v>
      </c>
      <c r="G24" s="429" t="s">
        <v>422</v>
      </c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2">
        <v>0.97009565725626101</v>
      </c>
      <c r="U24" s="432">
        <v>0.8543346031391299</v>
      </c>
      <c r="V24" s="432">
        <v>0.97348138558898334</v>
      </c>
      <c r="W24" s="432">
        <v>1.0041964482872334</v>
      </c>
    </row>
  </sheetData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Z11"/>
  <sheetViews>
    <sheetView showGridLines="0" topLeftCell="A13" zoomScale="120" zoomScaleNormal="120" workbookViewId="0">
      <selection activeCell="B2" sqref="B2"/>
    </sheetView>
  </sheetViews>
  <sheetFormatPr defaultColWidth="8.88671875" defaultRowHeight="10.199999999999999" x14ac:dyDescent="0.2"/>
  <cols>
    <col min="1" max="8" width="8.88671875" style="1"/>
    <col min="9" max="9" width="10.33203125" style="1" customWidth="1"/>
    <col min="10" max="10" width="8.88671875" style="1"/>
    <col min="11" max="25" width="10" style="1" customWidth="1"/>
    <col min="26" max="26" width="11" style="1" bestFit="1" customWidth="1"/>
    <col min="27" max="16384" width="8.88671875" style="1"/>
  </cols>
  <sheetData>
    <row r="1" spans="1:26" x14ac:dyDescent="0.2">
      <c r="A1" s="441" t="s">
        <v>2</v>
      </c>
      <c r="B1" s="17" t="s">
        <v>427</v>
      </c>
      <c r="K1" s="482" t="s">
        <v>4</v>
      </c>
      <c r="L1" s="483"/>
      <c r="M1" s="483"/>
      <c r="N1" s="483"/>
    </row>
    <row r="2" spans="1:26" x14ac:dyDescent="0.2">
      <c r="A2" s="441" t="s">
        <v>5</v>
      </c>
      <c r="B2" s="17" t="s">
        <v>428</v>
      </c>
    </row>
    <row r="3" spans="1:26" x14ac:dyDescent="0.2">
      <c r="A3" s="1" t="s">
        <v>6</v>
      </c>
      <c r="B3" s="6" t="s">
        <v>7</v>
      </c>
    </row>
    <row r="4" spans="1:26" x14ac:dyDescent="0.2">
      <c r="A4" s="1" t="s">
        <v>8</v>
      </c>
      <c r="B4" s="6" t="s">
        <v>9</v>
      </c>
    </row>
    <row r="5" spans="1:26" x14ac:dyDescent="0.2">
      <c r="A5" s="1" t="s">
        <v>10</v>
      </c>
    </row>
    <row r="6" spans="1:26" x14ac:dyDescent="0.2">
      <c r="A6" s="1" t="s">
        <v>11</v>
      </c>
    </row>
    <row r="7" spans="1:26" x14ac:dyDescent="0.2">
      <c r="K7" s="444"/>
      <c r="L7" s="444" t="s">
        <v>328</v>
      </c>
      <c r="M7" s="444"/>
      <c r="N7" s="444" t="s">
        <v>329</v>
      </c>
      <c r="O7" s="444"/>
      <c r="P7" s="444" t="s">
        <v>103</v>
      </c>
      <c r="Q7" s="444"/>
      <c r="R7" s="444" t="s">
        <v>104</v>
      </c>
      <c r="S7" s="444"/>
      <c r="T7" s="444" t="s">
        <v>105</v>
      </c>
      <c r="U7" s="444"/>
      <c r="V7" s="444" t="s">
        <v>106</v>
      </c>
      <c r="W7" s="444"/>
      <c r="X7" s="444" t="s">
        <v>107</v>
      </c>
      <c r="Y7" s="444"/>
      <c r="Z7" s="444" t="s">
        <v>108</v>
      </c>
    </row>
    <row r="8" spans="1:26" x14ac:dyDescent="0.2">
      <c r="I8" s="25"/>
      <c r="J8" s="25"/>
      <c r="K8" s="445"/>
      <c r="L8" s="445" t="s">
        <v>330</v>
      </c>
      <c r="M8" s="445"/>
      <c r="N8" s="445" t="s">
        <v>331</v>
      </c>
      <c r="O8" s="445"/>
      <c r="P8" s="445" t="s">
        <v>109</v>
      </c>
      <c r="Q8" s="445"/>
      <c r="R8" s="445" t="s">
        <v>110</v>
      </c>
      <c r="S8" s="445"/>
      <c r="T8" s="445" t="s">
        <v>111</v>
      </c>
      <c r="U8" s="445"/>
      <c r="V8" s="445" t="s">
        <v>112</v>
      </c>
      <c r="W8" s="445"/>
      <c r="X8" s="445" t="s">
        <v>113</v>
      </c>
      <c r="Y8" s="445"/>
      <c r="Z8" s="445" t="s">
        <v>114</v>
      </c>
    </row>
    <row r="9" spans="1:26" x14ac:dyDescent="0.2">
      <c r="I9" s="443" t="s">
        <v>400</v>
      </c>
      <c r="J9" s="442"/>
      <c r="K9" s="53">
        <v>4.8369669999999927E-2</v>
      </c>
      <c r="L9" s="53">
        <v>0.42408516000000002</v>
      </c>
      <c r="M9" s="53">
        <v>0.72816332000000017</v>
      </c>
      <c r="N9" s="53">
        <v>-8.4735620000000109E-2</v>
      </c>
      <c r="O9" s="53">
        <v>0.14072318000000006</v>
      </c>
      <c r="P9" s="53">
        <v>0.60852313999999985</v>
      </c>
      <c r="Q9" s="53">
        <v>1.3005075800000001</v>
      </c>
      <c r="R9" s="53">
        <v>-3.236067000000039E-2</v>
      </c>
      <c r="S9" s="53">
        <v>0.69963483000000004</v>
      </c>
      <c r="T9" s="53">
        <v>1.5529909799999999</v>
      </c>
      <c r="U9" s="53">
        <v>1.72102439</v>
      </c>
      <c r="V9" s="53">
        <v>0.60012867000000003</v>
      </c>
      <c r="W9" s="53">
        <v>1.1792242424999999</v>
      </c>
      <c r="X9" s="53">
        <v>1.2385219709199997</v>
      </c>
      <c r="Y9" s="53">
        <v>1.72433584626</v>
      </c>
      <c r="Z9" s="53">
        <v>1.7657409906899999</v>
      </c>
    </row>
    <row r="10" spans="1:26" x14ac:dyDescent="0.2">
      <c r="I10" s="443" t="s">
        <v>299</v>
      </c>
      <c r="J10" s="442"/>
      <c r="K10" s="53">
        <v>6.3766699999999996E-2</v>
      </c>
      <c r="L10" s="53">
        <v>0.13478320000000002</v>
      </c>
      <c r="M10" s="53">
        <v>0.18935360000000004</v>
      </c>
      <c r="N10" s="53">
        <v>0.13712089999999999</v>
      </c>
      <c r="O10" s="53">
        <v>5.4861E-2</v>
      </c>
      <c r="P10" s="53">
        <v>0.13048020000000002</v>
      </c>
      <c r="Q10" s="53">
        <v>0.26392329999999997</v>
      </c>
      <c r="R10" s="53">
        <v>0.30132329999999996</v>
      </c>
      <c r="S10" s="53">
        <v>9.3317800000000006E-2</v>
      </c>
      <c r="T10" s="53">
        <v>0.16442300000000001</v>
      </c>
      <c r="U10" s="53">
        <v>0.26615885000000006</v>
      </c>
      <c r="V10" s="53">
        <v>0.32466389999999995</v>
      </c>
      <c r="W10" s="53">
        <v>0.18252254999999998</v>
      </c>
      <c r="X10" s="53">
        <v>0.28414179226999997</v>
      </c>
      <c r="Y10" s="53">
        <v>0.40358215648000001</v>
      </c>
      <c r="Z10" s="53">
        <v>0.38891829317000004</v>
      </c>
    </row>
    <row r="11" spans="1:26" x14ac:dyDescent="0.2">
      <c r="I11" s="442" t="s">
        <v>179</v>
      </c>
      <c r="J11" s="442" t="s">
        <v>180</v>
      </c>
      <c r="K11" s="417">
        <v>8.3554947702651934E-3</v>
      </c>
      <c r="L11" s="417">
        <v>2.0742912297159216E-2</v>
      </c>
      <c r="M11" s="417">
        <v>2.2557030535634241E-2</v>
      </c>
      <c r="N11" s="417">
        <v>9.6810410000511304E-4</v>
      </c>
      <c r="O11" s="417">
        <v>1.4440589915127425E-2</v>
      </c>
      <c r="P11" s="417">
        <v>2.6888822313278337E-2</v>
      </c>
      <c r="Q11" s="417">
        <v>3.7295351505663141E-2</v>
      </c>
      <c r="R11" s="417">
        <v>4.7171453145890604E-3</v>
      </c>
      <c r="S11" s="417">
        <v>5.0791820912018726E-2</v>
      </c>
      <c r="T11" s="417">
        <v>5.4344649530644024E-2</v>
      </c>
      <c r="U11" s="417">
        <v>4.1417302722731704E-2</v>
      </c>
      <c r="V11" s="417">
        <v>1.4448204303064156E-2</v>
      </c>
      <c r="W11" s="417">
        <v>8.57002106470591E-2</v>
      </c>
      <c r="X11" s="417">
        <v>4.7935240790900578E-2</v>
      </c>
      <c r="Y11" s="417">
        <v>4.5079973392879932E-2</v>
      </c>
      <c r="Z11" s="34">
        <v>3.4189552229757489E-2</v>
      </c>
    </row>
  </sheetData>
  <mergeCells count="1">
    <mergeCell ref="K1:N1"/>
  </mergeCells>
  <hyperlinks>
    <hyperlink ref="K1" location="Tartalom_Index!A1" display="Vissza a Tartalomra / Return to the Index"/>
    <hyperlink ref="K1: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Q40"/>
  <sheetViews>
    <sheetView showGridLines="0" zoomScale="120" zoomScaleNormal="120" workbookViewId="0"/>
  </sheetViews>
  <sheetFormatPr defaultRowHeight="14.4" x14ac:dyDescent="0.3"/>
  <cols>
    <col min="8" max="8" width="19.109375" customWidth="1"/>
    <col min="9" max="15" width="10.33203125" customWidth="1"/>
  </cols>
  <sheetData>
    <row r="1" spans="1:17" x14ac:dyDescent="0.3">
      <c r="A1" s="5" t="s">
        <v>2</v>
      </c>
      <c r="B1" s="5" t="s">
        <v>3</v>
      </c>
      <c r="H1" s="480" t="s">
        <v>4</v>
      </c>
      <c r="I1" s="481"/>
      <c r="J1" s="481"/>
      <c r="K1" s="481"/>
    </row>
    <row r="2" spans="1:17" x14ac:dyDescent="0.3">
      <c r="A2" s="5" t="s">
        <v>5</v>
      </c>
      <c r="B2" s="5" t="s">
        <v>450</v>
      </c>
    </row>
    <row r="3" spans="1:17" x14ac:dyDescent="0.3">
      <c r="A3" s="6" t="s">
        <v>6</v>
      </c>
      <c r="B3" s="6" t="s">
        <v>7</v>
      </c>
    </row>
    <row r="4" spans="1:17" x14ac:dyDescent="0.3">
      <c r="A4" s="6" t="s">
        <v>8</v>
      </c>
      <c r="B4" s="6" t="s">
        <v>9</v>
      </c>
    </row>
    <row r="5" spans="1:17" x14ac:dyDescent="0.3">
      <c r="A5" s="7" t="s">
        <v>10</v>
      </c>
    </row>
    <row r="6" spans="1:17" x14ac:dyDescent="0.3">
      <c r="A6" s="7" t="s">
        <v>11</v>
      </c>
    </row>
    <row r="9" spans="1:17" x14ac:dyDescent="0.3">
      <c r="H9" s="1"/>
      <c r="I9" s="8"/>
      <c r="J9" s="9">
        <v>43100</v>
      </c>
      <c r="K9" s="9">
        <v>43465</v>
      </c>
      <c r="L9" s="9">
        <v>43830</v>
      </c>
      <c r="M9" s="9">
        <v>43921</v>
      </c>
      <c r="N9" s="9">
        <v>44012</v>
      </c>
      <c r="O9" s="9">
        <v>44104</v>
      </c>
      <c r="P9" s="9">
        <v>44196</v>
      </c>
      <c r="Q9" s="1"/>
    </row>
    <row r="10" spans="1:17" x14ac:dyDescent="0.3">
      <c r="H10" s="8" t="s">
        <v>12</v>
      </c>
      <c r="I10" s="8" t="s">
        <v>13</v>
      </c>
      <c r="J10" s="10">
        <v>1333.8</v>
      </c>
      <c r="K10" s="10">
        <v>1359.7</v>
      </c>
      <c r="L10" s="10">
        <v>1493.3</v>
      </c>
      <c r="M10" s="10">
        <v>1564.3</v>
      </c>
      <c r="N10" s="10">
        <v>1589.6</v>
      </c>
      <c r="O10" s="10">
        <v>1707.7</v>
      </c>
      <c r="P10" s="10">
        <v>1822.8</v>
      </c>
      <c r="Q10" s="1"/>
    </row>
    <row r="11" spans="1:17" x14ac:dyDescent="0.3">
      <c r="H11" s="8" t="s">
        <v>14</v>
      </c>
      <c r="I11" s="8" t="s">
        <v>15</v>
      </c>
      <c r="J11" s="10">
        <v>57.4</v>
      </c>
      <c r="K11" s="10">
        <v>63.5</v>
      </c>
      <c r="L11" s="10">
        <v>63.9</v>
      </c>
      <c r="M11" s="10">
        <v>65.099999999999994</v>
      </c>
      <c r="N11" s="10">
        <v>61.9</v>
      </c>
      <c r="O11" s="11">
        <v>61.6</v>
      </c>
      <c r="P11" s="11">
        <v>64.900000000000006</v>
      </c>
      <c r="Q11" s="1"/>
    </row>
    <row r="12" spans="1:17" x14ac:dyDescent="0.3">
      <c r="H12" s="8" t="s">
        <v>16</v>
      </c>
      <c r="I12" s="8" t="s">
        <v>17</v>
      </c>
      <c r="J12" s="10">
        <v>2.2000000000000002</v>
      </c>
      <c r="K12" s="10">
        <v>2.2000000000000002</v>
      </c>
      <c r="L12" s="10">
        <v>2.5</v>
      </c>
      <c r="M12" s="10">
        <v>2.5</v>
      </c>
      <c r="N12" s="10">
        <v>2.6</v>
      </c>
      <c r="O12" s="11">
        <v>2.6</v>
      </c>
      <c r="P12" s="11">
        <v>2.2999999999999998</v>
      </c>
      <c r="Q12" s="1"/>
    </row>
    <row r="13" spans="1:17" x14ac:dyDescent="0.3">
      <c r="H13" s="8" t="s">
        <v>18</v>
      </c>
      <c r="I13" s="8" t="s">
        <v>19</v>
      </c>
      <c r="J13" s="10">
        <v>107.5</v>
      </c>
      <c r="K13" s="10">
        <v>125.3</v>
      </c>
      <c r="L13" s="10">
        <v>162.19999999999999</v>
      </c>
      <c r="M13" s="10">
        <v>172.8</v>
      </c>
      <c r="N13" s="10">
        <v>184.1</v>
      </c>
      <c r="O13" s="10">
        <v>187.4</v>
      </c>
      <c r="P13" s="10">
        <v>182.1</v>
      </c>
      <c r="Q13" s="1"/>
    </row>
    <row r="14" spans="1:17" x14ac:dyDescent="0.3">
      <c r="H14" s="8" t="s">
        <v>20</v>
      </c>
      <c r="I14" s="8" t="s">
        <v>21</v>
      </c>
      <c r="J14" s="10">
        <v>3.8</v>
      </c>
      <c r="K14" s="10">
        <v>3.7</v>
      </c>
      <c r="L14" s="10">
        <v>4.3</v>
      </c>
      <c r="M14" s="10">
        <v>4.4000000000000004</v>
      </c>
      <c r="N14" s="10">
        <v>4.0999999999999996</v>
      </c>
      <c r="O14" s="11">
        <v>4.0999999999999996</v>
      </c>
      <c r="P14" s="11">
        <v>3.9</v>
      </c>
      <c r="Q14" s="1"/>
    </row>
    <row r="15" spans="1:17" x14ac:dyDescent="0.3"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8:17" x14ac:dyDescent="0.3">
      <c r="H17" s="12"/>
      <c r="I17" s="12"/>
      <c r="J17" s="12"/>
      <c r="K17" s="12"/>
      <c r="L17" s="12"/>
      <c r="M17" s="12"/>
      <c r="N17" s="12"/>
      <c r="O17" s="12"/>
    </row>
    <row r="18" spans="8:17" x14ac:dyDescent="0.3">
      <c r="H18" s="12"/>
      <c r="I18" s="12"/>
      <c r="J18" s="12"/>
      <c r="K18" s="12"/>
      <c r="L18" s="12"/>
      <c r="M18" s="12"/>
      <c r="N18" s="12"/>
      <c r="O18" s="12"/>
    </row>
    <row r="19" spans="8:17" x14ac:dyDescent="0.3">
      <c r="H19" s="12"/>
      <c r="I19" s="12"/>
      <c r="J19" s="12"/>
      <c r="K19" s="12"/>
      <c r="L19" s="12"/>
      <c r="M19" s="12"/>
      <c r="N19" s="12"/>
      <c r="O19" s="12"/>
    </row>
    <row r="20" spans="8:17" x14ac:dyDescent="0.3">
      <c r="H20" s="12"/>
      <c r="I20" s="12"/>
      <c r="J20" s="12"/>
      <c r="K20" s="12"/>
      <c r="L20" s="12"/>
      <c r="M20" s="12"/>
      <c r="N20" s="12"/>
      <c r="O20" s="12"/>
    </row>
    <row r="21" spans="8:17" x14ac:dyDescent="0.3">
      <c r="H21" s="1"/>
      <c r="I21" s="1"/>
      <c r="J21" s="1"/>
      <c r="K21" s="1"/>
      <c r="L21" s="1"/>
      <c r="M21" s="1"/>
      <c r="N21" s="1"/>
      <c r="O21" s="1"/>
      <c r="P21" s="13"/>
    </row>
    <row r="22" spans="8:17" x14ac:dyDescent="0.3">
      <c r="H22" s="1"/>
      <c r="I22" s="9"/>
      <c r="J22" s="9"/>
      <c r="K22" s="9"/>
      <c r="L22" s="9"/>
      <c r="M22" s="9"/>
      <c r="N22" s="9"/>
      <c r="O22" s="9"/>
      <c r="P22" s="14"/>
      <c r="Q22" s="15"/>
    </row>
    <row r="23" spans="8:17" x14ac:dyDescent="0.3">
      <c r="I23" s="10"/>
      <c r="J23" s="10"/>
      <c r="K23" s="10"/>
      <c r="L23" s="10"/>
      <c r="M23" s="10"/>
      <c r="N23" s="10"/>
      <c r="O23" s="10"/>
      <c r="P23" s="13"/>
      <c r="Q23" s="16"/>
    </row>
    <row r="24" spans="8:17" x14ac:dyDescent="0.3">
      <c r="I24" s="10"/>
      <c r="J24" s="10"/>
      <c r="K24" s="10"/>
      <c r="L24" s="10"/>
      <c r="M24" s="10"/>
      <c r="N24" s="10"/>
      <c r="O24" s="11"/>
      <c r="P24" s="13"/>
      <c r="Q24" s="16"/>
    </row>
    <row r="25" spans="8:17" x14ac:dyDescent="0.3">
      <c r="I25" s="10"/>
      <c r="J25" s="10"/>
      <c r="K25" s="10"/>
      <c r="L25" s="10"/>
      <c r="M25" s="10"/>
      <c r="N25" s="10"/>
      <c r="O25" s="11"/>
      <c r="P25" s="13"/>
      <c r="Q25" s="16"/>
    </row>
    <row r="26" spans="8:17" x14ac:dyDescent="0.3">
      <c r="I26" s="10"/>
      <c r="J26" s="10"/>
      <c r="K26" s="10"/>
      <c r="L26" s="10"/>
      <c r="M26" s="10"/>
      <c r="N26" s="10"/>
      <c r="O26" s="10"/>
      <c r="P26" s="13"/>
      <c r="Q26" s="16"/>
    </row>
    <row r="27" spans="8:17" x14ac:dyDescent="0.3">
      <c r="I27" s="10"/>
      <c r="J27" s="10"/>
      <c r="K27" s="10"/>
      <c r="L27" s="10"/>
      <c r="M27" s="10"/>
      <c r="N27" s="10"/>
      <c r="O27" s="11"/>
      <c r="P27" s="13"/>
      <c r="Q27" s="16"/>
    </row>
    <row r="28" spans="8:17" x14ac:dyDescent="0.3">
      <c r="H28" s="1"/>
      <c r="I28" s="1"/>
      <c r="J28" s="1"/>
      <c r="K28" s="1"/>
      <c r="L28" s="1"/>
      <c r="M28" s="1"/>
      <c r="N28" s="1"/>
      <c r="O28" s="1"/>
      <c r="P28" s="13"/>
    </row>
    <row r="29" spans="8:17" x14ac:dyDescent="0.3">
      <c r="H29" s="1"/>
      <c r="I29" s="1"/>
      <c r="J29" s="1"/>
      <c r="K29" s="1"/>
      <c r="L29" s="1"/>
      <c r="M29" s="1"/>
      <c r="N29" s="1"/>
      <c r="O29" s="1"/>
      <c r="P29" s="13"/>
    </row>
    <row r="30" spans="8:17" x14ac:dyDescent="0.3">
      <c r="H30" s="1"/>
      <c r="I30" s="1"/>
      <c r="J30" s="1"/>
      <c r="K30" s="1"/>
      <c r="L30" s="1"/>
      <c r="M30" s="1"/>
      <c r="N30" s="1"/>
      <c r="O30" s="1"/>
      <c r="P30" s="13"/>
    </row>
    <row r="31" spans="8:17" x14ac:dyDescent="0.3">
      <c r="H31" s="1"/>
      <c r="I31" s="1"/>
      <c r="J31" s="1"/>
      <c r="K31" s="1"/>
      <c r="L31" s="1"/>
      <c r="M31" s="1"/>
      <c r="N31" s="1"/>
      <c r="O31" s="1"/>
      <c r="P31" s="13"/>
    </row>
    <row r="32" spans="8:17" x14ac:dyDescent="0.3">
      <c r="H32" s="1"/>
      <c r="I32" s="1"/>
      <c r="J32" s="1"/>
      <c r="K32" s="1"/>
      <c r="L32" s="1"/>
      <c r="M32" s="1"/>
      <c r="N32" s="1"/>
      <c r="O32" s="1"/>
      <c r="P32" s="13"/>
    </row>
    <row r="33" spans="8:16" x14ac:dyDescent="0.3">
      <c r="H33" s="1"/>
      <c r="I33" s="1"/>
      <c r="J33" s="1"/>
      <c r="K33" s="1"/>
      <c r="L33" s="1"/>
      <c r="M33" s="1"/>
      <c r="N33" s="1"/>
      <c r="O33" s="1"/>
      <c r="P33" s="13"/>
    </row>
    <row r="34" spans="8:16" x14ac:dyDescent="0.3">
      <c r="H34" s="1"/>
      <c r="I34" s="1"/>
      <c r="J34" s="1"/>
      <c r="K34" s="1"/>
      <c r="L34" s="1"/>
      <c r="M34" s="1"/>
      <c r="N34" s="1"/>
      <c r="O34" s="1"/>
      <c r="P34" s="13"/>
    </row>
    <row r="35" spans="8:16" x14ac:dyDescent="0.3">
      <c r="H35" s="12"/>
      <c r="I35" s="12"/>
      <c r="J35" s="12"/>
      <c r="K35" s="12"/>
      <c r="L35" s="12"/>
      <c r="M35" s="12"/>
      <c r="N35" s="12"/>
      <c r="O35" s="12"/>
    </row>
    <row r="36" spans="8:16" x14ac:dyDescent="0.3">
      <c r="H36" s="12"/>
      <c r="I36" s="12"/>
      <c r="J36" s="12"/>
      <c r="K36" s="12"/>
      <c r="L36" s="12"/>
      <c r="M36" s="12"/>
      <c r="N36" s="12"/>
      <c r="O36" s="12"/>
    </row>
    <row r="37" spans="8:16" x14ac:dyDescent="0.3">
      <c r="H37" s="12"/>
      <c r="I37" s="12"/>
      <c r="J37" s="12"/>
      <c r="K37" s="12"/>
      <c r="L37" s="12"/>
      <c r="M37" s="12"/>
      <c r="N37" s="12"/>
      <c r="O37" s="12"/>
    </row>
    <row r="38" spans="8:16" x14ac:dyDescent="0.3">
      <c r="H38" s="12"/>
      <c r="I38" s="12"/>
      <c r="J38" s="12"/>
      <c r="K38" s="12"/>
      <c r="L38" s="12"/>
      <c r="M38" s="12"/>
      <c r="N38" s="12"/>
      <c r="O38" s="12"/>
    </row>
    <row r="39" spans="8:16" x14ac:dyDescent="0.3">
      <c r="H39" s="12"/>
      <c r="I39" s="12"/>
      <c r="J39" s="12"/>
      <c r="K39" s="12"/>
      <c r="L39" s="12"/>
      <c r="M39" s="12"/>
      <c r="N39" s="12"/>
      <c r="O39" s="12"/>
    </row>
    <row r="40" spans="8:16" x14ac:dyDescent="0.3">
      <c r="H40" s="12"/>
      <c r="I40" s="12"/>
      <c r="J40" s="12"/>
      <c r="K40" s="12"/>
      <c r="L40" s="12"/>
      <c r="M40" s="12"/>
      <c r="N40" s="12"/>
      <c r="O40" s="12"/>
    </row>
  </sheetData>
  <mergeCells count="1">
    <mergeCell ref="H1:K1"/>
  </mergeCells>
  <hyperlinks>
    <hyperlink ref="H1" location="Tartalom_Index!A1" display="Vissza a Tartalomra / Return to the Index"/>
    <hyperlink ref="H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Q13"/>
  <sheetViews>
    <sheetView showGridLines="0" zoomScale="120" zoomScaleNormal="120" workbookViewId="0"/>
  </sheetViews>
  <sheetFormatPr defaultColWidth="9.109375" defaultRowHeight="14.4" x14ac:dyDescent="0.3"/>
  <cols>
    <col min="1" max="10" width="9.109375" style="447"/>
    <col min="11" max="11" width="11.109375" style="447" customWidth="1"/>
    <col min="12" max="12" width="13.88671875" style="447" customWidth="1"/>
    <col min="13" max="13" width="12.44140625" style="447" customWidth="1"/>
    <col min="14" max="16384" width="9.109375" style="447"/>
  </cols>
  <sheetData>
    <row r="1" spans="1:17" x14ac:dyDescent="0.3">
      <c r="A1" s="441" t="s">
        <v>2</v>
      </c>
      <c r="B1" s="17" t="s">
        <v>437</v>
      </c>
      <c r="N1" s="482" t="s">
        <v>4</v>
      </c>
      <c r="O1" s="483"/>
      <c r="P1" s="483"/>
      <c r="Q1" s="483"/>
    </row>
    <row r="2" spans="1:17" x14ac:dyDescent="0.3">
      <c r="A2" s="441" t="s">
        <v>5</v>
      </c>
      <c r="B2" s="17" t="s">
        <v>438</v>
      </c>
    </row>
    <row r="3" spans="1:17" x14ac:dyDescent="0.3">
      <c r="A3" s="1" t="s">
        <v>6</v>
      </c>
      <c r="B3" s="6" t="s">
        <v>7</v>
      </c>
    </row>
    <row r="4" spans="1:17" x14ac:dyDescent="0.3">
      <c r="A4" s="1" t="s">
        <v>8</v>
      </c>
      <c r="B4" s="6" t="s">
        <v>9</v>
      </c>
    </row>
    <row r="5" spans="1:17" s="448" customFormat="1" ht="14.25" customHeight="1" x14ac:dyDescent="0.2">
      <c r="A5" s="1" t="s">
        <v>10</v>
      </c>
      <c r="B5" s="4" t="s">
        <v>476</v>
      </c>
    </row>
    <row r="6" spans="1:17" x14ac:dyDescent="0.3">
      <c r="A6" s="1" t="s">
        <v>11</v>
      </c>
      <c r="B6" s="4" t="s">
        <v>475</v>
      </c>
      <c r="C6" s="448"/>
      <c r="D6" s="448"/>
      <c r="E6" s="448"/>
      <c r="F6" s="448"/>
      <c r="G6" s="448"/>
      <c r="H6" s="448"/>
      <c r="I6" s="448"/>
    </row>
    <row r="7" spans="1:17" x14ac:dyDescent="0.3">
      <c r="A7" s="1"/>
      <c r="C7" s="448"/>
      <c r="D7" s="448"/>
      <c r="E7" s="448"/>
      <c r="F7" s="448"/>
      <c r="G7" s="448"/>
      <c r="H7" s="448"/>
      <c r="I7" s="448"/>
    </row>
    <row r="8" spans="1:17" x14ac:dyDescent="0.3">
      <c r="A8" s="1"/>
      <c r="J8" s="449"/>
      <c r="K8" s="452" t="s">
        <v>429</v>
      </c>
      <c r="L8" s="452" t="s">
        <v>430</v>
      </c>
    </row>
    <row r="9" spans="1:17" x14ac:dyDescent="0.3">
      <c r="A9" s="1"/>
      <c r="J9" s="450"/>
      <c r="K9" s="453" t="s">
        <v>431</v>
      </c>
      <c r="L9" s="453" t="s">
        <v>432</v>
      </c>
    </row>
    <row r="10" spans="1:17" x14ac:dyDescent="0.3">
      <c r="J10" s="450" t="s">
        <v>433</v>
      </c>
      <c r="K10" s="451">
        <v>31</v>
      </c>
      <c r="L10" s="454">
        <v>2.9301157998099998</v>
      </c>
    </row>
    <row r="11" spans="1:17" x14ac:dyDescent="0.3">
      <c r="J11" s="450" t="s">
        <v>434</v>
      </c>
      <c r="K11" s="451">
        <v>13</v>
      </c>
      <c r="L11" s="454">
        <v>2.0528711085400002</v>
      </c>
    </row>
    <row r="12" spans="1:17" x14ac:dyDescent="0.3">
      <c r="J12" s="450" t="s">
        <v>435</v>
      </c>
      <c r="K12" s="451">
        <v>132</v>
      </c>
      <c r="L12" s="454">
        <v>57.381997482899997</v>
      </c>
    </row>
    <row r="13" spans="1:17" x14ac:dyDescent="0.3">
      <c r="J13" s="450" t="s">
        <v>436</v>
      </c>
      <c r="K13" s="451">
        <v>6</v>
      </c>
      <c r="L13" s="454">
        <v>2.4714547304600001</v>
      </c>
    </row>
  </sheetData>
  <mergeCells count="1">
    <mergeCell ref="N1:Q1"/>
  </mergeCells>
  <hyperlinks>
    <hyperlink ref="N1" location="Tartalom_Index!A1" display="Vissza a Tartalomra / Return to the Index"/>
    <hyperlink ref="N1:Q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AD32"/>
  <sheetViews>
    <sheetView showGridLines="0" zoomScale="120" zoomScaleNormal="120" workbookViewId="0">
      <selection activeCell="H13" sqref="H13"/>
    </sheetView>
  </sheetViews>
  <sheetFormatPr defaultColWidth="9.21875" defaultRowHeight="15.6" x14ac:dyDescent="0.3"/>
  <cols>
    <col min="1" max="4" width="9.21875" style="136"/>
    <col min="5" max="5" width="10.77734375" style="136" customWidth="1"/>
    <col min="6" max="6" width="14.21875" style="145" customWidth="1"/>
    <col min="7" max="8" width="15.33203125" style="138" customWidth="1"/>
    <col min="9" max="9" width="12.21875" style="138" customWidth="1"/>
    <col min="10" max="10" width="11.77734375" style="139" customWidth="1"/>
    <col min="11" max="11" width="8.77734375" style="139" customWidth="1"/>
    <col min="12" max="12" width="11.44140625" style="138" customWidth="1"/>
    <col min="13" max="13" width="12.77734375" style="140" customWidth="1"/>
    <col min="14" max="14" width="13.77734375" style="140" customWidth="1"/>
    <col min="15" max="15" width="14.77734375" style="142" customWidth="1"/>
    <col min="16" max="16" width="16.77734375" style="143" customWidth="1"/>
    <col min="17" max="18" width="16.77734375" style="144" customWidth="1"/>
    <col min="19" max="19" width="16.77734375" style="145" customWidth="1"/>
    <col min="20" max="20" width="16.44140625" style="145" customWidth="1"/>
    <col min="21" max="21" width="16.77734375" style="136" customWidth="1"/>
    <col min="22" max="22" width="16.77734375" style="147" customWidth="1"/>
    <col min="23" max="23" width="16.21875" style="136" customWidth="1"/>
    <col min="24" max="24" width="17.21875" style="136" customWidth="1"/>
    <col min="25" max="27" width="13.77734375" style="136" customWidth="1"/>
    <col min="28" max="28" width="11.44140625" style="136" customWidth="1"/>
    <col min="29" max="29" width="42.21875" style="136" customWidth="1"/>
    <col min="30" max="30" width="15.77734375" style="136" customWidth="1"/>
    <col min="31" max="16384" width="9.21875" style="136"/>
  </cols>
  <sheetData>
    <row r="1" spans="1:30" s="128" customFormat="1" ht="10.5" customHeight="1" x14ac:dyDescent="0.2">
      <c r="A1" s="5" t="s">
        <v>2</v>
      </c>
      <c r="B1" s="127" t="s">
        <v>447</v>
      </c>
      <c r="F1" s="129"/>
      <c r="G1" s="129"/>
      <c r="H1" s="482" t="s">
        <v>4</v>
      </c>
      <c r="I1" s="483"/>
      <c r="J1" s="483"/>
      <c r="K1" s="483"/>
      <c r="L1" s="456"/>
      <c r="M1" s="456"/>
      <c r="P1" s="130"/>
    </row>
    <row r="2" spans="1:30" s="132" customFormat="1" ht="10.5" customHeight="1" x14ac:dyDescent="0.2">
      <c r="A2" s="5" t="s">
        <v>5</v>
      </c>
      <c r="B2" s="131" t="s">
        <v>480</v>
      </c>
      <c r="F2" s="133"/>
      <c r="G2" s="133"/>
      <c r="H2" s="133"/>
      <c r="I2" s="134"/>
    </row>
    <row r="3" spans="1:30" s="132" customFormat="1" ht="10.5" customHeight="1" x14ac:dyDescent="0.2">
      <c r="A3" s="6" t="s">
        <v>6</v>
      </c>
      <c r="B3" s="132" t="s">
        <v>7</v>
      </c>
      <c r="F3" s="133"/>
      <c r="G3" s="133"/>
      <c r="H3" s="133"/>
      <c r="I3" s="135"/>
    </row>
    <row r="4" spans="1:30" s="132" customFormat="1" ht="10.5" customHeight="1" x14ac:dyDescent="0.2">
      <c r="A4" s="6" t="s">
        <v>8</v>
      </c>
      <c r="B4" s="132" t="s">
        <v>9</v>
      </c>
      <c r="F4" s="133"/>
      <c r="G4" s="133"/>
      <c r="H4" s="133"/>
      <c r="I4" s="134"/>
    </row>
    <row r="5" spans="1:30" s="132" customFormat="1" ht="10.5" customHeight="1" x14ac:dyDescent="0.2">
      <c r="A5" s="7" t="s">
        <v>10</v>
      </c>
      <c r="B5" s="462"/>
      <c r="F5" s="133"/>
      <c r="G5" s="133"/>
      <c r="H5" s="133"/>
      <c r="I5" s="134"/>
    </row>
    <row r="6" spans="1:30" s="132" customFormat="1" ht="10.5" customHeight="1" x14ac:dyDescent="0.2">
      <c r="A6" s="7" t="s">
        <v>11</v>
      </c>
      <c r="B6" s="475"/>
      <c r="F6" s="133"/>
      <c r="G6" s="133"/>
      <c r="H6" s="133"/>
      <c r="I6" s="134"/>
    </row>
    <row r="7" spans="1:30" ht="15" customHeight="1" x14ac:dyDescent="0.3">
      <c r="F7" s="137"/>
      <c r="N7" s="141"/>
      <c r="T7" s="146"/>
    </row>
    <row r="8" spans="1:30" ht="9.75" customHeight="1" x14ac:dyDescent="0.3"/>
    <row r="9" spans="1:30" x14ac:dyDescent="0.3">
      <c r="G9" s="148"/>
      <c r="H9" s="148"/>
      <c r="I9" s="149">
        <v>2016</v>
      </c>
      <c r="J9" s="149">
        <v>2017</v>
      </c>
      <c r="K9" s="149">
        <v>2018</v>
      </c>
      <c r="L9" s="149">
        <v>2019</v>
      </c>
      <c r="M9" s="150" t="s">
        <v>236</v>
      </c>
      <c r="N9" s="142"/>
      <c r="P9" s="142"/>
      <c r="Q9" s="142"/>
      <c r="R9" s="142"/>
    </row>
    <row r="10" spans="1:30" x14ac:dyDescent="0.3">
      <c r="G10" s="473" t="s">
        <v>477</v>
      </c>
      <c r="H10" s="473" t="s">
        <v>481</v>
      </c>
      <c r="I10" s="151">
        <v>1.4396145895800003</v>
      </c>
      <c r="J10" s="151">
        <v>1.6546737955799999</v>
      </c>
      <c r="K10" s="151">
        <v>1.7981146114499997</v>
      </c>
      <c r="L10" s="151">
        <v>1.9520029999999999</v>
      </c>
      <c r="M10" s="151">
        <v>1.8267702378399999</v>
      </c>
      <c r="N10" s="152"/>
      <c r="O10" s="153"/>
      <c r="P10" s="153"/>
      <c r="Q10" s="153"/>
      <c r="R10" s="153"/>
    </row>
    <row r="11" spans="1:30" x14ac:dyDescent="0.3">
      <c r="G11" s="473" t="s">
        <v>478</v>
      </c>
      <c r="H11" s="473" t="s">
        <v>482</v>
      </c>
      <c r="I11" s="151">
        <v>0.65531424475999944</v>
      </c>
      <c r="J11" s="151">
        <v>0.65424662554999979</v>
      </c>
      <c r="K11" s="151">
        <v>0.61040295872000006</v>
      </c>
      <c r="L11" s="151">
        <v>0.59592453302000004</v>
      </c>
      <c r="M11" s="151">
        <v>0.48078097108000101</v>
      </c>
      <c r="N11" s="152"/>
      <c r="O11" s="153"/>
      <c r="P11" s="153"/>
      <c r="Q11" s="153"/>
      <c r="R11" s="153"/>
    </row>
    <row r="12" spans="1:30" s="145" customFormat="1" ht="24" customHeight="1" x14ac:dyDescent="0.3">
      <c r="E12" s="136"/>
      <c r="G12" s="85" t="s">
        <v>479</v>
      </c>
      <c r="H12" s="474" t="s">
        <v>483</v>
      </c>
      <c r="I12" s="154">
        <v>0.23110998430595459</v>
      </c>
      <c r="J12" s="154">
        <v>0.23805437910072563</v>
      </c>
      <c r="K12" s="154">
        <v>0.24668545777221007</v>
      </c>
      <c r="L12" s="154">
        <v>0.25164299110826127</v>
      </c>
      <c r="M12" s="154">
        <v>0.22714832033593282</v>
      </c>
      <c r="N12" s="155"/>
      <c r="O12" s="142"/>
      <c r="P12" s="142"/>
      <c r="Q12" s="142"/>
      <c r="R12" s="142"/>
      <c r="U12" s="136"/>
      <c r="V12" s="147"/>
      <c r="W12" s="136"/>
      <c r="X12" s="136"/>
      <c r="Y12" s="136"/>
      <c r="Z12" s="136"/>
      <c r="AA12" s="136"/>
      <c r="AB12" s="136"/>
      <c r="AC12" s="136"/>
      <c r="AD12" s="136"/>
    </row>
    <row r="13" spans="1:30" s="145" customFormat="1" x14ac:dyDescent="0.3">
      <c r="E13" s="136"/>
      <c r="G13" s="138"/>
      <c r="H13" s="138"/>
      <c r="I13" s="156"/>
      <c r="J13" s="157"/>
      <c r="K13" s="157"/>
      <c r="L13" s="157"/>
      <c r="M13" s="140"/>
      <c r="N13" s="140"/>
      <c r="O13" s="142"/>
      <c r="P13" s="143"/>
      <c r="Q13" s="144"/>
      <c r="R13" s="144"/>
      <c r="U13" s="136"/>
      <c r="V13" s="147"/>
      <c r="W13" s="136"/>
      <c r="X13" s="136"/>
      <c r="Y13" s="136"/>
      <c r="Z13" s="136"/>
      <c r="AA13" s="136"/>
      <c r="AB13" s="136"/>
      <c r="AC13" s="136"/>
      <c r="AD13" s="136"/>
    </row>
    <row r="14" spans="1:30" s="145" customFormat="1" x14ac:dyDescent="0.3">
      <c r="E14" s="136"/>
      <c r="G14" s="158"/>
      <c r="H14" s="158"/>
      <c r="I14" s="159"/>
      <c r="J14" s="159"/>
      <c r="K14" s="159"/>
      <c r="L14" s="159"/>
      <c r="M14" s="160"/>
      <c r="N14" s="160"/>
      <c r="O14" s="161"/>
      <c r="P14" s="162"/>
      <c r="Q14" s="163"/>
      <c r="R14" s="163"/>
      <c r="S14" s="164"/>
      <c r="T14" s="164"/>
      <c r="U14" s="165"/>
      <c r="V14" s="166"/>
      <c r="W14" s="165"/>
      <c r="X14" s="165"/>
      <c r="Y14" s="165"/>
      <c r="Z14" s="165"/>
      <c r="AA14" s="136"/>
      <c r="AB14" s="136"/>
      <c r="AC14" s="136"/>
      <c r="AD14" s="136"/>
    </row>
    <row r="15" spans="1:30" s="145" customFormat="1" x14ac:dyDescent="0.3">
      <c r="E15" s="136"/>
      <c r="G15" s="167"/>
      <c r="H15" s="167"/>
      <c r="I15" s="159"/>
      <c r="J15" s="159"/>
      <c r="K15" s="159"/>
      <c r="L15" s="159"/>
      <c r="M15" s="487"/>
      <c r="N15" s="487"/>
      <c r="O15" s="487"/>
      <c r="P15" s="487"/>
      <c r="Q15" s="487"/>
      <c r="R15" s="488"/>
      <c r="S15" s="164"/>
      <c r="T15" s="164"/>
      <c r="U15" s="165"/>
      <c r="V15" s="166"/>
      <c r="W15" s="165"/>
      <c r="X15" s="165"/>
      <c r="Y15" s="165"/>
      <c r="Z15" s="165"/>
      <c r="AA15" s="136"/>
      <c r="AB15" s="136"/>
      <c r="AC15" s="136"/>
      <c r="AD15" s="136"/>
    </row>
    <row r="16" spans="1:30" s="145" customFormat="1" x14ac:dyDescent="0.3">
      <c r="E16" s="136"/>
      <c r="G16" s="167"/>
      <c r="H16" s="167"/>
      <c r="I16" s="138"/>
      <c r="J16" s="139"/>
      <c r="K16" s="139"/>
      <c r="L16" s="138"/>
      <c r="M16" s="168"/>
      <c r="N16" s="169"/>
      <c r="O16" s="169"/>
      <c r="P16" s="169"/>
      <c r="Q16" s="168"/>
      <c r="R16" s="168"/>
      <c r="S16" s="164"/>
      <c r="T16" s="164"/>
      <c r="U16" s="165"/>
      <c r="V16" s="166"/>
      <c r="W16" s="165"/>
      <c r="X16" s="165"/>
      <c r="Y16" s="165"/>
      <c r="Z16" s="165"/>
      <c r="AA16" s="136"/>
      <c r="AB16" s="136"/>
      <c r="AC16" s="136"/>
      <c r="AD16" s="136"/>
    </row>
    <row r="17" spans="5:30" s="145" customFormat="1" x14ac:dyDescent="0.3">
      <c r="E17" s="136"/>
      <c r="G17" s="170"/>
      <c r="H17" s="170"/>
      <c r="I17" s="138"/>
      <c r="J17" s="171"/>
      <c r="K17" s="171"/>
      <c r="L17" s="171"/>
      <c r="M17" s="172"/>
      <c r="N17" s="172"/>
      <c r="O17" s="172"/>
      <c r="P17" s="172"/>
      <c r="Q17" s="172"/>
      <c r="R17" s="173"/>
      <c r="S17" s="164"/>
      <c r="T17" s="164"/>
      <c r="U17" s="165"/>
      <c r="V17" s="166"/>
      <c r="W17" s="165"/>
      <c r="X17" s="165"/>
      <c r="Y17" s="165"/>
      <c r="Z17" s="165"/>
      <c r="AA17" s="136"/>
      <c r="AB17" s="136"/>
      <c r="AC17" s="136"/>
      <c r="AD17" s="136"/>
    </row>
    <row r="18" spans="5:30" s="145" customFormat="1" x14ac:dyDescent="0.3">
      <c r="E18" s="136"/>
      <c r="G18" s="138"/>
      <c r="H18" s="138"/>
      <c r="I18" s="138"/>
      <c r="J18" s="139"/>
      <c r="K18" s="139"/>
      <c r="L18" s="138"/>
      <c r="M18" s="172"/>
      <c r="N18" s="172"/>
      <c r="O18" s="172"/>
      <c r="P18" s="172"/>
      <c r="Q18" s="172"/>
      <c r="R18" s="173"/>
      <c r="S18" s="164"/>
      <c r="T18" s="164"/>
      <c r="U18" s="165"/>
      <c r="V18" s="166"/>
      <c r="W18" s="165"/>
      <c r="X18" s="165"/>
      <c r="Y18" s="165"/>
      <c r="Z18" s="165"/>
      <c r="AA18" s="136"/>
      <c r="AB18" s="136"/>
      <c r="AC18" s="136"/>
      <c r="AD18" s="136"/>
    </row>
    <row r="19" spans="5:30" s="145" customFormat="1" x14ac:dyDescent="0.3">
      <c r="E19" s="136"/>
      <c r="G19" s="139"/>
      <c r="H19" s="139"/>
      <c r="I19" s="138"/>
      <c r="J19" s="139"/>
      <c r="K19" s="139"/>
      <c r="L19" s="138"/>
      <c r="M19" s="172"/>
      <c r="N19" s="172"/>
      <c r="O19" s="172"/>
      <c r="P19" s="172"/>
      <c r="Q19" s="172"/>
      <c r="R19" s="173"/>
      <c r="S19" s="164"/>
      <c r="T19" s="164"/>
      <c r="U19" s="165"/>
      <c r="V19" s="166"/>
      <c r="W19" s="165"/>
      <c r="X19" s="165"/>
      <c r="Y19" s="165"/>
      <c r="Z19" s="165"/>
      <c r="AA19" s="136"/>
      <c r="AB19" s="136"/>
      <c r="AC19" s="136"/>
      <c r="AD19" s="136"/>
    </row>
    <row r="20" spans="5:30" s="145" customFormat="1" x14ac:dyDescent="0.3">
      <c r="E20" s="136"/>
      <c r="G20" s="138"/>
      <c r="H20" s="138"/>
      <c r="I20" s="138"/>
      <c r="J20" s="139"/>
      <c r="K20" s="139"/>
      <c r="L20" s="138"/>
      <c r="M20" s="172"/>
      <c r="N20" s="172"/>
      <c r="O20" s="172"/>
      <c r="P20" s="172"/>
      <c r="Q20" s="172"/>
      <c r="R20" s="173"/>
      <c r="S20" s="164"/>
      <c r="T20" s="164"/>
      <c r="U20" s="165"/>
      <c r="V20" s="166"/>
      <c r="W20" s="165"/>
      <c r="X20" s="165"/>
      <c r="Y20" s="165"/>
      <c r="Z20" s="165"/>
      <c r="AA20" s="136"/>
      <c r="AB20" s="136"/>
      <c r="AC20" s="136"/>
      <c r="AD20" s="136"/>
    </row>
    <row r="21" spans="5:30" s="145" customFormat="1" x14ac:dyDescent="0.3">
      <c r="E21" s="136"/>
      <c r="G21" s="138"/>
      <c r="H21" s="138"/>
      <c r="I21" s="138"/>
      <c r="J21" s="139"/>
      <c r="K21" s="139"/>
      <c r="L21" s="138"/>
      <c r="M21" s="172"/>
      <c r="N21" s="172"/>
      <c r="O21" s="172"/>
      <c r="P21" s="172"/>
      <c r="Q21" s="172"/>
      <c r="R21" s="173"/>
      <c r="S21" s="164"/>
      <c r="T21" s="164"/>
      <c r="U21" s="165"/>
      <c r="V21" s="166"/>
      <c r="W21" s="165"/>
      <c r="X21" s="165"/>
      <c r="Y21" s="165"/>
      <c r="Z21" s="165"/>
      <c r="AA21" s="136"/>
      <c r="AB21" s="136"/>
      <c r="AC21" s="136"/>
      <c r="AD21" s="136"/>
    </row>
    <row r="22" spans="5:30" x14ac:dyDescent="0.3">
      <c r="M22" s="160"/>
      <c r="N22" s="160"/>
      <c r="O22" s="161"/>
      <c r="P22" s="162"/>
      <c r="Q22" s="163"/>
      <c r="R22" s="163"/>
      <c r="S22" s="164"/>
      <c r="T22" s="164"/>
      <c r="U22" s="165"/>
      <c r="V22" s="166"/>
      <c r="W22" s="165"/>
      <c r="X22" s="165"/>
      <c r="Y22" s="165"/>
      <c r="Z22" s="165"/>
    </row>
    <row r="32" spans="5:30" x14ac:dyDescent="0.3">
      <c r="G32" s="174"/>
      <c r="H32" s="174"/>
      <c r="I32" s="174"/>
      <c r="J32" s="174"/>
      <c r="K32" s="174"/>
    </row>
  </sheetData>
  <mergeCells count="2">
    <mergeCell ref="M15:R15"/>
    <mergeCell ref="H1:K1"/>
  </mergeCells>
  <hyperlinks>
    <hyperlink ref="H1" location="Tartalom_Index!A1" display="Vissza a Tartalomra / Return to the Index"/>
    <hyperlink ref="H1:K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CD12"/>
  <sheetViews>
    <sheetView showGridLines="0" topLeftCell="A4" zoomScale="120" zoomScaleNormal="120" workbookViewId="0">
      <selection activeCell="G18" sqref="G18"/>
    </sheetView>
  </sheetViews>
  <sheetFormatPr defaultColWidth="8.6640625" defaultRowHeight="14.4" x14ac:dyDescent="0.3"/>
  <cols>
    <col min="1" max="7" width="8.6640625" style="200"/>
    <col min="8" max="8" width="13.77734375" style="200" customWidth="1"/>
    <col min="9" max="10" width="8.5546875" style="176" customWidth="1"/>
    <col min="11" max="15" width="9.77734375" style="176" customWidth="1"/>
    <col min="16" max="16" width="10.5546875" style="177" customWidth="1"/>
    <col min="17" max="17" width="12.88671875" style="200" customWidth="1"/>
    <col min="18" max="18" width="12" style="200" bestFit="1" customWidth="1"/>
    <col min="19" max="21" width="10.5546875" style="200" bestFit="1" customWidth="1"/>
    <col min="22" max="22" width="12" style="200" bestFit="1" customWidth="1"/>
    <col min="23" max="23" width="11.88671875" style="200" bestFit="1" customWidth="1"/>
    <col min="24" max="24" width="8.6640625" style="200"/>
    <col min="25" max="25" width="10.109375" style="200" bestFit="1" customWidth="1"/>
    <col min="26" max="26" width="10.5546875" style="200" bestFit="1" customWidth="1"/>
    <col min="27" max="27" width="11" style="200" customWidth="1"/>
    <col min="28" max="28" width="10.5546875" style="200" bestFit="1" customWidth="1"/>
    <col min="29" max="29" width="11.88671875" style="200" customWidth="1"/>
    <col min="30" max="30" width="12.88671875" style="200" customWidth="1"/>
    <col min="31" max="31" width="8.6640625" style="201"/>
    <col min="32" max="32" width="23.44140625" style="201" customWidth="1"/>
    <col min="33" max="33" width="14.109375" style="201" bestFit="1" customWidth="1"/>
    <col min="34" max="35" width="12.5546875" style="201" bestFit="1" customWidth="1"/>
    <col min="36" max="36" width="14.109375" style="201" bestFit="1" customWidth="1"/>
    <col min="37" max="42" width="8.6640625" style="202"/>
    <col min="43" max="43" width="12.5546875" style="202" customWidth="1"/>
    <col min="44" max="46" width="8.6640625" style="202"/>
    <col min="47" max="47" width="13" style="202" customWidth="1"/>
    <col min="48" max="63" width="8.6640625" style="202"/>
    <col min="64" max="64" width="12.109375" style="202" customWidth="1"/>
    <col min="65" max="82" width="8.6640625" style="202"/>
    <col min="83" max="16384" width="8.6640625" style="200"/>
  </cols>
  <sheetData>
    <row r="1" spans="1:82" s="132" customFormat="1" ht="10.5" customHeight="1" x14ac:dyDescent="0.2">
      <c r="A1" s="5" t="s">
        <v>2</v>
      </c>
      <c r="B1" s="131" t="s">
        <v>237</v>
      </c>
      <c r="F1" s="82"/>
      <c r="G1" s="82"/>
      <c r="H1" s="82"/>
      <c r="I1" s="440" t="s">
        <v>4</v>
      </c>
      <c r="J1" s="66"/>
      <c r="K1" s="457"/>
      <c r="L1" s="457"/>
      <c r="M1" s="457"/>
    </row>
    <row r="2" spans="1:82" s="132" customFormat="1" ht="10.5" customHeight="1" x14ac:dyDescent="0.2">
      <c r="A2" s="5" t="s">
        <v>5</v>
      </c>
      <c r="B2" s="131" t="s">
        <v>238</v>
      </c>
      <c r="F2" s="133"/>
      <c r="G2" s="133"/>
      <c r="H2" s="133"/>
      <c r="I2" s="134"/>
      <c r="J2" s="134"/>
    </row>
    <row r="3" spans="1:82" s="132" customFormat="1" ht="10.5" customHeight="1" x14ac:dyDescent="0.2">
      <c r="A3" s="6" t="s">
        <v>6</v>
      </c>
      <c r="B3" s="132" t="s">
        <v>7</v>
      </c>
      <c r="F3" s="133"/>
      <c r="G3" s="133"/>
      <c r="H3" s="133"/>
      <c r="I3" s="135"/>
      <c r="J3" s="135"/>
    </row>
    <row r="4" spans="1:82" s="132" customFormat="1" ht="10.5" customHeight="1" x14ac:dyDescent="0.2">
      <c r="A4" s="6" t="s">
        <v>8</v>
      </c>
      <c r="B4" s="132" t="s">
        <v>9</v>
      </c>
      <c r="F4" s="133"/>
      <c r="G4" s="133"/>
      <c r="H4" s="133"/>
      <c r="I4" s="134"/>
      <c r="J4" s="134"/>
    </row>
    <row r="5" spans="1:82" s="132" customFormat="1" ht="10.5" customHeight="1" x14ac:dyDescent="0.2">
      <c r="A5" s="7" t="s">
        <v>10</v>
      </c>
      <c r="F5" s="133"/>
      <c r="G5" s="133"/>
      <c r="H5" s="133"/>
      <c r="I5" s="134"/>
      <c r="J5" s="134"/>
    </row>
    <row r="6" spans="1:82" s="132" customFormat="1" ht="10.5" customHeight="1" x14ac:dyDescent="0.2">
      <c r="A6" s="7" t="s">
        <v>11</v>
      </c>
      <c r="F6" s="133"/>
      <c r="G6" s="133"/>
      <c r="H6" s="133"/>
      <c r="I6" s="134"/>
      <c r="J6" s="134"/>
    </row>
    <row r="7" spans="1:82" s="175" customFormat="1" ht="15.6" x14ac:dyDescent="0.3">
      <c r="I7" s="176"/>
      <c r="J7" s="176"/>
      <c r="K7" s="176"/>
      <c r="L7" s="176"/>
      <c r="M7" s="176"/>
      <c r="N7" s="176"/>
      <c r="O7" s="176"/>
      <c r="P7" s="177"/>
      <c r="AE7" s="178"/>
      <c r="AF7" s="178"/>
      <c r="AG7" s="178"/>
      <c r="AH7" s="178"/>
      <c r="AI7" s="178"/>
      <c r="AJ7" s="178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</row>
    <row r="8" spans="1:82" s="180" customFormat="1" ht="15.6" x14ac:dyDescent="0.3">
      <c r="I8" s="181"/>
      <c r="J8" s="181"/>
      <c r="K8" s="181"/>
      <c r="L8" s="181"/>
      <c r="M8" s="181"/>
      <c r="N8" s="181"/>
      <c r="O8" s="181"/>
      <c r="P8" s="182"/>
      <c r="AE8" s="183"/>
      <c r="AF8" s="183"/>
      <c r="AG8" s="183"/>
      <c r="AH8" s="183"/>
      <c r="AI8" s="183"/>
      <c r="AJ8" s="183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</row>
    <row r="9" spans="1:82" s="185" customFormat="1" x14ac:dyDescent="0.3">
      <c r="I9" s="186"/>
      <c r="J9" s="186"/>
      <c r="K9" s="187">
        <v>2016</v>
      </c>
      <c r="L9" s="187">
        <v>2017</v>
      </c>
      <c r="M9" s="187">
        <v>2018</v>
      </c>
      <c r="N9" s="187">
        <v>2019</v>
      </c>
      <c r="O9" s="188" t="s">
        <v>236</v>
      </c>
      <c r="P9" s="189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1"/>
      <c r="AB9" s="190"/>
      <c r="AC9" s="190"/>
      <c r="AD9" s="190"/>
      <c r="AE9" s="192"/>
      <c r="AF9" s="192"/>
      <c r="AG9" s="192"/>
      <c r="AH9" s="192"/>
      <c r="AI9" s="192"/>
      <c r="AJ9" s="192"/>
      <c r="AK9" s="193"/>
      <c r="AL9" s="193"/>
      <c r="AM9" s="193"/>
      <c r="AN9" s="193"/>
      <c r="AO9" s="193"/>
      <c r="AP9" s="193"/>
      <c r="AQ9" s="193"/>
      <c r="AR9" s="194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</row>
    <row r="10" spans="1:82" s="185" customFormat="1" x14ac:dyDescent="0.3">
      <c r="I10" s="196" t="s">
        <v>242</v>
      </c>
      <c r="J10" s="196" t="s">
        <v>243</v>
      </c>
      <c r="K10" s="197">
        <v>373.30954211999989</v>
      </c>
      <c r="L10" s="197">
        <v>455.74844586000012</v>
      </c>
      <c r="M10" s="197">
        <v>521.36312257000009</v>
      </c>
      <c r="N10" s="197">
        <v>662.14765024000008</v>
      </c>
      <c r="O10" s="198">
        <v>699.53955214000007</v>
      </c>
      <c r="P10" s="189"/>
      <c r="Q10" s="199"/>
      <c r="R10" s="190"/>
      <c r="S10" s="190"/>
      <c r="T10" s="190"/>
      <c r="U10" s="190"/>
      <c r="V10" s="190"/>
      <c r="W10" s="190"/>
      <c r="X10" s="190"/>
      <c r="Y10" s="190"/>
      <c r="Z10" s="190"/>
      <c r="AA10" s="191"/>
      <c r="AB10" s="190"/>
      <c r="AC10" s="190"/>
      <c r="AD10" s="190"/>
      <c r="AE10" s="192"/>
      <c r="AF10" s="192"/>
      <c r="AG10" s="192"/>
      <c r="AH10" s="192"/>
      <c r="AI10" s="192"/>
      <c r="AJ10" s="192"/>
      <c r="AK10" s="193"/>
      <c r="AL10" s="193"/>
      <c r="AM10" s="193"/>
      <c r="AN10" s="193"/>
      <c r="AO10" s="193"/>
      <c r="AP10" s="193"/>
      <c r="AQ10" s="193"/>
      <c r="AR10" s="194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</row>
    <row r="11" spans="1:82" s="185" customFormat="1" x14ac:dyDescent="0.3">
      <c r="I11" s="196" t="s">
        <v>244</v>
      </c>
      <c r="J11" s="196" t="s">
        <v>245</v>
      </c>
      <c r="K11" s="197">
        <v>371.77224072000007</v>
      </c>
      <c r="L11" s="197">
        <v>410.39780792999994</v>
      </c>
      <c r="M11" s="197">
        <v>409.45521966000007</v>
      </c>
      <c r="N11" s="197">
        <v>428.76304399999998</v>
      </c>
      <c r="O11" s="197">
        <v>581.70273308000003</v>
      </c>
      <c r="P11" s="189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1"/>
      <c r="AB11" s="190"/>
      <c r="AC11" s="190"/>
      <c r="AD11" s="190"/>
      <c r="AE11" s="192"/>
      <c r="AF11" s="192"/>
      <c r="AG11" s="192"/>
      <c r="AH11" s="192"/>
      <c r="AI11" s="192"/>
      <c r="AJ11" s="192"/>
      <c r="AK11" s="193"/>
      <c r="AL11" s="193"/>
      <c r="AM11" s="193"/>
      <c r="AN11" s="193"/>
      <c r="AO11" s="193"/>
      <c r="AP11" s="193"/>
      <c r="AQ11" s="193"/>
      <c r="AR11" s="194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</row>
    <row r="12" spans="1:82" s="185" customFormat="1" x14ac:dyDescent="0.3">
      <c r="I12" s="196" t="s">
        <v>246</v>
      </c>
      <c r="J12" s="196" t="s">
        <v>247</v>
      </c>
      <c r="K12" s="197">
        <v>1059.4118142599998</v>
      </c>
      <c r="L12" s="197">
        <v>1040.9438702099992</v>
      </c>
      <c r="M12" s="197">
        <v>1083.2749480500001</v>
      </c>
      <c r="N12" s="197">
        <v>1196.5198774900002</v>
      </c>
      <c r="O12" s="197">
        <v>1099.02506737</v>
      </c>
      <c r="P12" s="189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1"/>
      <c r="AB12" s="190"/>
      <c r="AC12" s="190"/>
      <c r="AD12" s="190"/>
      <c r="AE12" s="192"/>
      <c r="AF12" s="192"/>
      <c r="AG12" s="192"/>
      <c r="AH12" s="192"/>
      <c r="AI12" s="192"/>
      <c r="AJ12" s="192"/>
      <c r="AK12" s="193"/>
      <c r="AL12" s="193"/>
      <c r="AM12" s="193"/>
      <c r="AN12" s="193"/>
      <c r="AO12" s="193"/>
      <c r="AP12" s="193"/>
      <c r="AQ12" s="193"/>
      <c r="AR12" s="194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CC23"/>
  <sheetViews>
    <sheetView showGridLines="0" topLeftCell="A4" zoomScale="120" zoomScaleNormal="120" workbookViewId="0">
      <selection activeCell="I22" sqref="I22"/>
    </sheetView>
  </sheetViews>
  <sheetFormatPr defaultColWidth="8.6640625" defaultRowHeight="14.4" x14ac:dyDescent="0.3"/>
  <cols>
    <col min="1" max="8" width="8.6640625" style="200"/>
    <col min="9" max="10" width="11.5546875" style="176" customWidth="1"/>
    <col min="11" max="14" width="8.77734375" style="176" customWidth="1"/>
    <col min="15" max="15" width="8.77734375" style="177" customWidth="1"/>
    <col min="16" max="16" width="12.88671875" style="176" customWidth="1"/>
    <col min="17" max="17" width="12" style="176" bestFit="1" customWidth="1"/>
    <col min="18" max="20" width="10.5546875" style="200" bestFit="1" customWidth="1"/>
    <col min="21" max="21" width="12" style="200" bestFit="1" customWidth="1"/>
    <col min="22" max="22" width="11.88671875" style="200" bestFit="1" customWidth="1"/>
    <col min="23" max="23" width="8.6640625" style="200"/>
    <col min="24" max="24" width="10.109375" style="200" bestFit="1" customWidth="1"/>
    <col min="25" max="25" width="10.5546875" style="200" bestFit="1" customWidth="1"/>
    <col min="26" max="26" width="11" style="200" customWidth="1"/>
    <col min="27" max="27" width="10.5546875" style="200" bestFit="1" customWidth="1"/>
    <col min="28" max="28" width="11.88671875" style="200" customWidth="1"/>
    <col min="29" max="29" width="12.88671875" style="200" customWidth="1"/>
    <col min="30" max="30" width="8.6640625" style="201"/>
    <col min="31" max="31" width="23.44140625" style="201" customWidth="1"/>
    <col min="32" max="32" width="14.109375" style="201" bestFit="1" customWidth="1"/>
    <col min="33" max="34" width="12.5546875" style="201" bestFit="1" customWidth="1"/>
    <col min="35" max="35" width="14.109375" style="201" bestFit="1" customWidth="1"/>
    <col min="36" max="41" width="8.6640625" style="202"/>
    <col min="42" max="42" width="12.5546875" style="202" customWidth="1"/>
    <col min="43" max="45" width="8.6640625" style="202"/>
    <col min="46" max="46" width="13" style="202" customWidth="1"/>
    <col min="47" max="62" width="8.6640625" style="202"/>
    <col min="63" max="63" width="12.109375" style="202" customWidth="1"/>
    <col min="64" max="81" width="8.6640625" style="202"/>
    <col min="82" max="16384" width="8.6640625" style="200"/>
  </cols>
  <sheetData>
    <row r="1" spans="1:81" s="132" customFormat="1" ht="10.5" customHeight="1" x14ac:dyDescent="0.2">
      <c r="A1" s="5" t="s">
        <v>2</v>
      </c>
      <c r="B1" s="131" t="s">
        <v>439</v>
      </c>
      <c r="F1" s="82"/>
      <c r="G1" s="82"/>
      <c r="H1" s="82"/>
      <c r="I1" s="440" t="s">
        <v>4</v>
      </c>
      <c r="J1" s="66"/>
      <c r="K1" s="66"/>
      <c r="L1" s="457"/>
      <c r="M1" s="457"/>
      <c r="N1" s="457"/>
    </row>
    <row r="2" spans="1:81" s="132" customFormat="1" ht="10.5" customHeight="1" x14ac:dyDescent="0.2">
      <c r="A2" s="5" t="s">
        <v>5</v>
      </c>
      <c r="B2" s="131" t="s">
        <v>239</v>
      </c>
      <c r="F2" s="133"/>
      <c r="G2" s="133"/>
      <c r="H2" s="133"/>
      <c r="I2" s="134"/>
      <c r="J2" s="134"/>
      <c r="K2" s="134"/>
    </row>
    <row r="3" spans="1:81" s="132" customFormat="1" ht="10.5" customHeight="1" x14ac:dyDescent="0.2">
      <c r="A3" s="6" t="s">
        <v>6</v>
      </c>
      <c r="B3" s="132" t="s">
        <v>7</v>
      </c>
      <c r="F3" s="133"/>
      <c r="G3" s="133"/>
      <c r="H3" s="133"/>
      <c r="I3" s="135"/>
      <c r="J3" s="135"/>
      <c r="K3" s="135"/>
    </row>
    <row r="4" spans="1:81" s="132" customFormat="1" ht="10.5" customHeight="1" x14ac:dyDescent="0.2">
      <c r="A4" s="6" t="s">
        <v>8</v>
      </c>
      <c r="B4" s="132" t="s">
        <v>9</v>
      </c>
      <c r="F4" s="133"/>
      <c r="G4" s="133"/>
      <c r="H4" s="133"/>
      <c r="I4" s="134"/>
      <c r="J4" s="134"/>
      <c r="K4" s="134"/>
    </row>
    <row r="5" spans="1:81" s="132" customFormat="1" ht="10.5" customHeight="1" x14ac:dyDescent="0.2">
      <c r="A5" s="7" t="s">
        <v>10</v>
      </c>
      <c r="B5" s="132" t="s">
        <v>240</v>
      </c>
      <c r="F5" s="133"/>
      <c r="G5" s="133"/>
      <c r="H5" s="133"/>
      <c r="I5" s="134"/>
      <c r="J5" s="134"/>
      <c r="K5" s="134"/>
    </row>
    <row r="6" spans="1:81" s="132" customFormat="1" ht="10.5" customHeight="1" x14ac:dyDescent="0.2">
      <c r="A6" s="7" t="s">
        <v>11</v>
      </c>
      <c r="B6" s="132" t="s">
        <v>241</v>
      </c>
      <c r="F6" s="133"/>
      <c r="G6" s="133"/>
      <c r="H6" s="133"/>
      <c r="I6" s="134"/>
      <c r="J6" s="134"/>
      <c r="K6" s="134"/>
    </row>
    <row r="7" spans="1:81" s="185" customFormat="1" x14ac:dyDescent="0.3">
      <c r="I7" s="196"/>
      <c r="J7" s="196"/>
      <c r="K7" s="203"/>
      <c r="L7" s="203"/>
      <c r="M7" s="203"/>
      <c r="N7" s="203"/>
      <c r="O7" s="204"/>
      <c r="P7" s="203"/>
      <c r="Q7" s="205"/>
      <c r="R7" s="190"/>
      <c r="S7" s="190"/>
      <c r="T7" s="190"/>
      <c r="U7" s="190"/>
      <c r="V7" s="190"/>
      <c r="W7" s="190"/>
      <c r="X7" s="190"/>
      <c r="Y7" s="190"/>
      <c r="Z7" s="191"/>
      <c r="AA7" s="190"/>
      <c r="AB7" s="190"/>
      <c r="AC7" s="190"/>
      <c r="AD7" s="192"/>
      <c r="AE7" s="192"/>
      <c r="AF7" s="192"/>
      <c r="AG7" s="192"/>
      <c r="AH7" s="192"/>
      <c r="AI7" s="192"/>
      <c r="AJ7" s="193"/>
      <c r="AK7" s="193"/>
      <c r="AL7" s="193"/>
      <c r="AM7" s="193"/>
      <c r="AN7" s="193"/>
      <c r="AO7" s="193"/>
      <c r="AP7" s="193"/>
      <c r="AQ7" s="194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</row>
    <row r="8" spans="1:81" s="185" customFormat="1" x14ac:dyDescent="0.3">
      <c r="I8" s="196"/>
      <c r="J8" s="196"/>
      <c r="K8" s="203"/>
      <c r="L8" s="203"/>
      <c r="M8" s="203"/>
      <c r="N8" s="203"/>
      <c r="O8" s="204"/>
      <c r="P8" s="203"/>
      <c r="Q8" s="205"/>
      <c r="R8" s="190"/>
      <c r="S8" s="190"/>
      <c r="T8" s="190"/>
      <c r="U8" s="190"/>
      <c r="V8" s="190"/>
      <c r="W8" s="190"/>
      <c r="X8" s="190"/>
      <c r="Y8" s="190"/>
      <c r="Z8" s="191"/>
      <c r="AA8" s="190"/>
      <c r="AB8" s="190"/>
      <c r="AC8" s="190"/>
      <c r="AD8" s="192"/>
      <c r="AE8" s="192"/>
      <c r="AF8" s="192"/>
      <c r="AG8" s="192"/>
      <c r="AH8" s="192"/>
      <c r="AI8" s="192"/>
      <c r="AJ8" s="193"/>
      <c r="AK8" s="193"/>
      <c r="AL8" s="193"/>
      <c r="AM8" s="193"/>
      <c r="AN8" s="193"/>
      <c r="AO8" s="193"/>
      <c r="AP8" s="193"/>
      <c r="AQ8" s="194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</row>
    <row r="9" spans="1:81" s="185" customFormat="1" x14ac:dyDescent="0.3">
      <c r="I9" s="196"/>
      <c r="J9" s="196"/>
      <c r="K9" s="187">
        <v>2016</v>
      </c>
      <c r="L9" s="187">
        <v>2017</v>
      </c>
      <c r="M9" s="187">
        <v>2018</v>
      </c>
      <c r="N9" s="187">
        <v>2019</v>
      </c>
      <c r="O9" s="188" t="s">
        <v>236</v>
      </c>
      <c r="P9" s="203"/>
      <c r="Q9" s="205"/>
      <c r="R9" s="190"/>
      <c r="S9" s="190"/>
      <c r="T9" s="190"/>
      <c r="U9" s="190"/>
      <c r="V9" s="190"/>
      <c r="W9" s="190"/>
      <c r="X9" s="190"/>
      <c r="Y9" s="190"/>
      <c r="Z9" s="191"/>
      <c r="AA9" s="190"/>
      <c r="AB9" s="190"/>
      <c r="AC9" s="190"/>
      <c r="AD9" s="192"/>
      <c r="AE9" s="192"/>
      <c r="AF9" s="192"/>
      <c r="AG9" s="192"/>
      <c r="AH9" s="192"/>
      <c r="AI9" s="192"/>
      <c r="AJ9" s="193"/>
      <c r="AK9" s="193"/>
      <c r="AL9" s="193"/>
      <c r="AM9" s="193"/>
      <c r="AN9" s="193"/>
      <c r="AO9" s="193"/>
      <c r="AP9" s="193"/>
      <c r="AQ9" s="194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</row>
    <row r="10" spans="1:81" s="185" customFormat="1" x14ac:dyDescent="0.3">
      <c r="I10" s="196" t="s">
        <v>242</v>
      </c>
      <c r="J10" s="196" t="s">
        <v>243</v>
      </c>
      <c r="K10" s="206">
        <v>0.16462009002235903</v>
      </c>
      <c r="L10" s="206">
        <v>0.13393547634554295</v>
      </c>
      <c r="M10" s="206">
        <v>0.10542258502876835</v>
      </c>
      <c r="N10" s="206">
        <v>9.2414569813576306E-2</v>
      </c>
      <c r="O10" s="206">
        <v>0.54248317892688969</v>
      </c>
      <c r="P10" s="203"/>
      <c r="Q10" s="205"/>
      <c r="R10" s="190"/>
      <c r="S10" s="190"/>
      <c r="T10" s="190"/>
      <c r="U10" s="190"/>
      <c r="V10" s="190"/>
      <c r="W10" s="190"/>
      <c r="X10" s="190"/>
      <c r="Y10" s="190"/>
      <c r="Z10" s="191"/>
      <c r="AA10" s="190"/>
      <c r="AB10" s="190"/>
      <c r="AC10" s="190"/>
      <c r="AD10" s="192"/>
      <c r="AE10" s="192"/>
      <c r="AF10" s="192"/>
      <c r="AG10" s="192"/>
      <c r="AH10" s="192"/>
      <c r="AI10" s="192"/>
      <c r="AJ10" s="193"/>
      <c r="AK10" s="193"/>
      <c r="AL10" s="193"/>
      <c r="AM10" s="193"/>
      <c r="AN10" s="193"/>
      <c r="AO10" s="193"/>
      <c r="AP10" s="193"/>
      <c r="AQ10" s="194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</row>
    <row r="11" spans="1:81" s="185" customFormat="1" x14ac:dyDescent="0.3">
      <c r="I11" s="196" t="s">
        <v>244</v>
      </c>
      <c r="J11" s="196" t="s">
        <v>245</v>
      </c>
      <c r="K11" s="206">
        <v>0.15911172309540789</v>
      </c>
      <c r="L11" s="206">
        <v>0.16075707714611617</v>
      </c>
      <c r="M11" s="206">
        <v>0.14734975768558753</v>
      </c>
      <c r="N11" s="206">
        <v>9.9761491314535933E-2</v>
      </c>
      <c r="O11" s="206">
        <v>9.9243806839842533E-2</v>
      </c>
      <c r="P11" s="203"/>
      <c r="Q11" s="205"/>
      <c r="R11" s="190"/>
      <c r="S11" s="190"/>
      <c r="T11" s="190"/>
      <c r="U11" s="190"/>
      <c r="V11" s="190"/>
      <c r="W11" s="190"/>
      <c r="X11" s="190"/>
      <c r="Y11" s="190"/>
      <c r="Z11" s="191"/>
      <c r="AA11" s="190"/>
      <c r="AB11" s="190"/>
      <c r="AC11" s="190"/>
      <c r="AD11" s="192"/>
      <c r="AE11" s="192"/>
      <c r="AF11" s="192"/>
      <c r="AG11" s="192"/>
      <c r="AH11" s="192"/>
      <c r="AI11" s="192"/>
      <c r="AJ11" s="193"/>
      <c r="AK11" s="193"/>
      <c r="AL11" s="193"/>
      <c r="AM11" s="193"/>
      <c r="AN11" s="193"/>
      <c r="AO11" s="193"/>
      <c r="AP11" s="193"/>
      <c r="AQ11" s="194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</row>
    <row r="12" spans="1:81" s="185" customFormat="1" x14ac:dyDescent="0.3">
      <c r="I12" s="196" t="s">
        <v>246</v>
      </c>
      <c r="J12" s="196" t="s">
        <v>247</v>
      </c>
      <c r="K12" s="206">
        <v>0.1939653246585081</v>
      </c>
      <c r="L12" s="206">
        <v>0.16689638550342958</v>
      </c>
      <c r="M12" s="206">
        <v>0.16838617778279924</v>
      </c>
      <c r="N12" s="206">
        <v>0.14889667741561508</v>
      </c>
      <c r="O12" s="206">
        <v>0.18103140739647788</v>
      </c>
      <c r="P12" s="203"/>
      <c r="Q12" s="205"/>
      <c r="R12" s="190"/>
      <c r="S12" s="190"/>
      <c r="T12" s="190"/>
      <c r="U12" s="190"/>
      <c r="V12" s="190"/>
      <c r="W12" s="190"/>
      <c r="X12" s="190"/>
      <c r="Y12" s="190"/>
      <c r="Z12" s="191"/>
      <c r="AA12" s="190"/>
      <c r="AB12" s="190"/>
      <c r="AC12" s="190"/>
      <c r="AD12" s="192"/>
      <c r="AE12" s="192"/>
      <c r="AF12" s="192"/>
      <c r="AG12" s="192"/>
      <c r="AH12" s="192"/>
      <c r="AI12" s="192"/>
      <c r="AJ12" s="193"/>
      <c r="AK12" s="193"/>
      <c r="AL12" s="193"/>
      <c r="AM12" s="193"/>
      <c r="AN12" s="193"/>
      <c r="AO12" s="193"/>
      <c r="AP12" s="193"/>
      <c r="AQ12" s="194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5"/>
      <c r="BU12" s="207"/>
      <c r="BV12" s="207"/>
      <c r="BW12" s="195"/>
      <c r="BX12" s="195"/>
      <c r="BY12" s="195"/>
      <c r="BZ12" s="195"/>
      <c r="CA12" s="195"/>
      <c r="CB12" s="195"/>
      <c r="CC12" s="195"/>
    </row>
    <row r="13" spans="1:81" s="185" customFormat="1" x14ac:dyDescent="0.3">
      <c r="I13" s="196" t="s">
        <v>248</v>
      </c>
      <c r="J13" s="196" t="s">
        <v>465</v>
      </c>
      <c r="K13" s="206">
        <v>0.18071370786467161</v>
      </c>
      <c r="L13" s="206">
        <v>0.15769837142211526</v>
      </c>
      <c r="M13" s="206">
        <v>0.14781098022952696</v>
      </c>
      <c r="N13" s="206">
        <v>0.12333662435342355</v>
      </c>
      <c r="O13" s="206">
        <v>0.26727119024162033</v>
      </c>
      <c r="P13" s="203"/>
      <c r="Q13" s="205"/>
      <c r="R13" s="190"/>
      <c r="S13" s="190"/>
      <c r="T13" s="190"/>
      <c r="U13" s="190"/>
      <c r="V13" s="190"/>
      <c r="W13" s="190"/>
      <c r="X13" s="190"/>
      <c r="Y13" s="190"/>
      <c r="Z13" s="191"/>
      <c r="AA13" s="190"/>
      <c r="AB13" s="190"/>
      <c r="AC13" s="190"/>
      <c r="AD13" s="192"/>
      <c r="AE13" s="192"/>
      <c r="AF13" s="192"/>
      <c r="AG13" s="192"/>
      <c r="AH13" s="192"/>
      <c r="AI13" s="192"/>
      <c r="AJ13" s="193"/>
      <c r="AK13" s="193"/>
      <c r="AL13" s="193"/>
      <c r="AM13" s="193"/>
      <c r="AN13" s="193"/>
      <c r="AO13" s="193"/>
      <c r="AP13" s="193"/>
      <c r="AQ13" s="194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5"/>
      <c r="BU13" s="207"/>
      <c r="BV13" s="207"/>
      <c r="BW13" s="195"/>
      <c r="BX13" s="195"/>
      <c r="BY13" s="195"/>
      <c r="BZ13" s="195"/>
      <c r="CA13" s="195"/>
      <c r="CB13" s="195"/>
      <c r="CC13" s="195"/>
    </row>
    <row r="14" spans="1:81" s="185" customFormat="1" x14ac:dyDescent="0.3">
      <c r="I14" s="196"/>
      <c r="J14" s="196"/>
      <c r="K14" s="203"/>
      <c r="L14" s="203"/>
      <c r="M14" s="203"/>
      <c r="N14" s="203"/>
      <c r="O14" s="177"/>
      <c r="P14" s="205"/>
      <c r="Q14" s="205"/>
      <c r="R14" s="190"/>
      <c r="S14" s="190"/>
      <c r="T14" s="190"/>
      <c r="U14" s="190"/>
      <c r="V14" s="190"/>
      <c r="W14" s="190"/>
      <c r="X14" s="190"/>
      <c r="Y14" s="190"/>
      <c r="Z14" s="191"/>
      <c r="AA14" s="190"/>
      <c r="AB14" s="190"/>
      <c r="AC14" s="190"/>
      <c r="AD14" s="192"/>
      <c r="AE14" s="192"/>
      <c r="AF14" s="192"/>
      <c r="AG14" s="192"/>
      <c r="AH14" s="192"/>
      <c r="AI14" s="192"/>
      <c r="AJ14" s="193"/>
      <c r="AK14" s="193"/>
      <c r="AL14" s="193"/>
      <c r="AM14" s="193"/>
      <c r="AN14" s="193"/>
      <c r="AO14" s="193"/>
      <c r="AP14" s="193"/>
      <c r="AQ14" s="194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5"/>
      <c r="BU14" s="207"/>
      <c r="BV14" s="207"/>
      <c r="BW14" s="195"/>
      <c r="BX14" s="195"/>
      <c r="BY14" s="195"/>
      <c r="BZ14" s="195"/>
      <c r="CA14" s="195"/>
      <c r="CB14" s="195"/>
      <c r="CC14" s="195"/>
    </row>
    <row r="15" spans="1:81" s="185" customFormat="1" x14ac:dyDescent="0.3">
      <c r="I15" s="196"/>
      <c r="J15" s="196"/>
      <c r="K15" s="203"/>
      <c r="L15" s="203"/>
      <c r="M15" s="203"/>
      <c r="N15" s="203"/>
      <c r="O15" s="177"/>
      <c r="P15" s="205"/>
      <c r="Q15" s="205"/>
      <c r="R15" s="190"/>
      <c r="S15" s="190"/>
      <c r="T15" s="190"/>
      <c r="U15" s="190"/>
      <c r="V15" s="190"/>
      <c r="W15" s="190"/>
      <c r="X15" s="190"/>
      <c r="Y15" s="190"/>
      <c r="Z15" s="191"/>
      <c r="AA15" s="190"/>
      <c r="AB15" s="190"/>
      <c r="AC15" s="190"/>
      <c r="AD15" s="192"/>
      <c r="AE15" s="192"/>
      <c r="AF15" s="192"/>
      <c r="AG15" s="192"/>
      <c r="AH15" s="192"/>
      <c r="AI15" s="192"/>
      <c r="AJ15" s="193"/>
      <c r="AK15" s="193"/>
      <c r="AL15" s="193"/>
      <c r="AM15" s="193"/>
      <c r="AN15" s="193"/>
      <c r="AO15" s="193"/>
      <c r="AP15" s="193"/>
      <c r="AQ15" s="194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5"/>
      <c r="BU15" s="207"/>
      <c r="BV15" s="207"/>
      <c r="BW15" s="195"/>
      <c r="BX15" s="195"/>
      <c r="BY15" s="195"/>
      <c r="BZ15" s="195"/>
      <c r="CA15" s="195"/>
      <c r="CB15" s="195"/>
      <c r="CC15" s="195"/>
    </row>
    <row r="16" spans="1:81" s="185" customFormat="1" x14ac:dyDescent="0.3">
      <c r="I16" s="196"/>
      <c r="J16" s="196"/>
      <c r="K16" s="203"/>
      <c r="L16" s="203"/>
      <c r="M16" s="203"/>
      <c r="N16" s="203"/>
      <c r="O16" s="177"/>
      <c r="P16" s="205"/>
      <c r="Q16" s="205"/>
      <c r="R16" s="190"/>
      <c r="S16" s="190"/>
      <c r="T16" s="190"/>
      <c r="U16" s="190"/>
      <c r="V16" s="190"/>
      <c r="W16" s="190"/>
      <c r="X16" s="190"/>
      <c r="Y16" s="190"/>
      <c r="Z16" s="191"/>
      <c r="AA16" s="190"/>
      <c r="AB16" s="190"/>
      <c r="AC16" s="190"/>
      <c r="AD16" s="192"/>
      <c r="AE16" s="192"/>
      <c r="AF16" s="192"/>
      <c r="AG16" s="192"/>
      <c r="AH16" s="192"/>
      <c r="AI16" s="192"/>
      <c r="AJ16" s="193"/>
      <c r="AK16" s="193"/>
      <c r="AL16" s="193"/>
      <c r="AM16" s="193"/>
      <c r="AN16" s="193"/>
      <c r="AO16" s="193"/>
      <c r="AP16" s="193"/>
      <c r="AQ16" s="194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5"/>
      <c r="BU16" s="207"/>
      <c r="BV16" s="207"/>
      <c r="BW16" s="195"/>
      <c r="BX16" s="195"/>
      <c r="BY16" s="195"/>
      <c r="BZ16" s="195"/>
      <c r="CA16" s="195"/>
      <c r="CB16" s="195"/>
      <c r="CC16" s="195"/>
    </row>
    <row r="17" spans="8:81" s="185" customFormat="1" x14ac:dyDescent="0.3">
      <c r="I17" s="196"/>
      <c r="J17" s="196"/>
      <c r="K17" s="203"/>
      <c r="L17" s="203"/>
      <c r="M17" s="203"/>
      <c r="N17" s="203"/>
      <c r="O17" s="177"/>
      <c r="P17" s="205"/>
      <c r="Q17" s="205"/>
      <c r="R17" s="190"/>
      <c r="S17" s="190"/>
      <c r="T17" s="190"/>
      <c r="U17" s="190"/>
      <c r="V17" s="190"/>
      <c r="W17" s="190"/>
      <c r="X17" s="190"/>
      <c r="Y17" s="190"/>
      <c r="Z17" s="191"/>
      <c r="AA17" s="190"/>
      <c r="AB17" s="190"/>
      <c r="AC17" s="190"/>
      <c r="AD17" s="192"/>
      <c r="AE17" s="192"/>
      <c r="AF17" s="192"/>
      <c r="AG17" s="192"/>
      <c r="AH17" s="192"/>
      <c r="AI17" s="192"/>
      <c r="AJ17" s="193"/>
      <c r="AK17" s="193"/>
      <c r="AL17" s="193"/>
      <c r="AM17" s="193"/>
      <c r="AN17" s="193"/>
      <c r="AO17" s="193"/>
      <c r="AP17" s="193"/>
      <c r="AQ17" s="194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5"/>
      <c r="BU17" s="207"/>
      <c r="BV17" s="207"/>
      <c r="BW17" s="195"/>
      <c r="BX17" s="195"/>
      <c r="BY17" s="195"/>
      <c r="BZ17" s="195"/>
      <c r="CA17" s="195"/>
      <c r="CB17" s="195"/>
      <c r="CC17" s="195"/>
    </row>
    <row r="23" spans="8:81" x14ac:dyDescent="0.3">
      <c r="H23" s="200" t="s">
        <v>249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N32"/>
  <sheetViews>
    <sheetView showGridLines="0" zoomScale="120" zoomScaleNormal="120" workbookViewId="0"/>
  </sheetViews>
  <sheetFormatPr defaultColWidth="8.77734375" defaultRowHeight="11.4" x14ac:dyDescent="0.2"/>
  <cols>
    <col min="1" max="7" width="8.77734375" style="214"/>
    <col min="8" max="9" width="25.21875" style="221" customWidth="1"/>
    <col min="10" max="13" width="9.77734375" style="220" customWidth="1"/>
    <col min="14" max="24" width="8.77734375" style="214" bestFit="1" customWidth="1"/>
    <col min="25" max="26" width="10" style="214" bestFit="1" customWidth="1"/>
    <col min="27" max="30" width="11.5546875" style="214" bestFit="1" customWidth="1"/>
    <col min="31" max="32" width="8.77734375" style="214" bestFit="1" customWidth="1"/>
    <col min="33" max="34" width="11.5546875" style="214" bestFit="1" customWidth="1"/>
    <col min="35" max="41" width="8.77734375" style="214" bestFit="1" customWidth="1"/>
    <col min="42" max="42" width="10" style="214" bestFit="1" customWidth="1"/>
    <col min="43" max="46" width="8.77734375" style="214" bestFit="1" customWidth="1"/>
    <col min="47" max="48" width="10" style="214" bestFit="1" customWidth="1"/>
    <col min="49" max="50" width="11.5546875" style="214" bestFit="1" customWidth="1"/>
    <col min="51" max="54" width="10" style="214" bestFit="1" customWidth="1"/>
    <col min="55" max="56" width="8.77734375" style="214" bestFit="1" customWidth="1"/>
    <col min="57" max="58" width="10" style="214" bestFit="1" customWidth="1"/>
    <col min="59" max="60" width="11.5546875" style="214" bestFit="1" customWidth="1"/>
    <col min="61" max="62" width="8.77734375" style="214" bestFit="1" customWidth="1"/>
    <col min="63" max="66" width="11.5546875" style="214" bestFit="1" customWidth="1"/>
    <col min="67" max="68" width="8.77734375" style="214" bestFit="1" customWidth="1"/>
    <col min="69" max="16384" width="8.77734375" style="214"/>
  </cols>
  <sheetData>
    <row r="1" spans="1:14" s="128" customFormat="1" ht="10.5" customHeight="1" x14ac:dyDescent="0.2">
      <c r="A1" s="5" t="s">
        <v>2</v>
      </c>
      <c r="B1" s="127" t="s">
        <v>440</v>
      </c>
      <c r="F1" s="129"/>
      <c r="G1" s="129"/>
      <c r="H1" s="482" t="s">
        <v>4</v>
      </c>
      <c r="I1" s="483"/>
      <c r="J1" s="483"/>
      <c r="K1" s="482"/>
      <c r="L1" s="483"/>
      <c r="M1" s="483"/>
    </row>
    <row r="2" spans="1:14" s="128" customFormat="1" ht="10.5" customHeight="1" x14ac:dyDescent="0.2">
      <c r="A2" s="5" t="s">
        <v>5</v>
      </c>
      <c r="B2" s="489" t="s">
        <v>484</v>
      </c>
      <c r="C2" s="490"/>
      <c r="D2" s="490"/>
      <c r="E2" s="490"/>
      <c r="F2" s="490"/>
      <c r="G2" s="208"/>
      <c r="H2" s="209"/>
      <c r="I2" s="209"/>
      <c r="J2" s="209"/>
    </row>
    <row r="3" spans="1:14" s="128" customFormat="1" ht="10.5" customHeight="1" x14ac:dyDescent="0.2">
      <c r="A3" s="126" t="s">
        <v>6</v>
      </c>
      <c r="B3" s="128" t="s">
        <v>7</v>
      </c>
      <c r="F3" s="208"/>
      <c r="G3" s="208"/>
      <c r="H3" s="210"/>
      <c r="I3" s="210"/>
      <c r="J3" s="210"/>
    </row>
    <row r="4" spans="1:14" s="128" customFormat="1" ht="10.5" customHeight="1" x14ac:dyDescent="0.2">
      <c r="A4" s="126" t="s">
        <v>8</v>
      </c>
      <c r="B4" s="128" t="s">
        <v>9</v>
      </c>
      <c r="F4" s="208"/>
      <c r="G4" s="208"/>
      <c r="H4" s="209"/>
      <c r="I4" s="209"/>
      <c r="J4" s="209"/>
    </row>
    <row r="5" spans="1:14" s="128" customFormat="1" ht="10.5" customHeight="1" x14ac:dyDescent="0.2">
      <c r="A5" s="211" t="s">
        <v>10</v>
      </c>
      <c r="F5" s="208"/>
      <c r="G5" s="208"/>
      <c r="H5" s="209"/>
      <c r="I5" s="209"/>
      <c r="J5" s="209"/>
    </row>
    <row r="6" spans="1:14" s="128" customFormat="1" ht="10.5" customHeight="1" x14ac:dyDescent="0.2">
      <c r="A6" s="211" t="s">
        <v>11</v>
      </c>
      <c r="F6" s="208"/>
      <c r="G6" s="208"/>
      <c r="H6" s="209"/>
      <c r="I6" s="209"/>
      <c r="J6" s="209"/>
    </row>
    <row r="8" spans="1:14" s="212" customFormat="1" x14ac:dyDescent="0.2">
      <c r="H8" s="213"/>
      <c r="I8" s="213"/>
      <c r="J8" s="149">
        <v>2016</v>
      </c>
      <c r="K8" s="149">
        <v>2017</v>
      </c>
      <c r="L8" s="149">
        <v>2018</v>
      </c>
      <c r="M8" s="149">
        <v>2019</v>
      </c>
      <c r="N8" s="150" t="s">
        <v>236</v>
      </c>
    </row>
    <row r="9" spans="1:14" x14ac:dyDescent="0.2">
      <c r="H9" s="215" t="s">
        <v>250</v>
      </c>
      <c r="I9" s="215" t="s">
        <v>251</v>
      </c>
      <c r="J9" s="154">
        <v>6.6981911184583933E-3</v>
      </c>
      <c r="K9" s="154">
        <v>6.0621856844295403E-3</v>
      </c>
      <c r="L9" s="154">
        <v>5.1440339809060527E-3</v>
      </c>
      <c r="M9" s="154">
        <v>5.1266967778891386E-3</v>
      </c>
      <c r="N9" s="216">
        <v>4.9768928632591527E-3</v>
      </c>
    </row>
    <row r="10" spans="1:14" x14ac:dyDescent="0.2">
      <c r="H10" s="215" t="s">
        <v>252</v>
      </c>
      <c r="I10" s="215" t="s">
        <v>253</v>
      </c>
      <c r="J10" s="154">
        <v>0.21806895923122752</v>
      </c>
      <c r="K10" s="154">
        <v>0.19612274869127022</v>
      </c>
      <c r="L10" s="154">
        <v>0.15574909011135668</v>
      </c>
      <c r="M10" s="154">
        <v>0.16092103182693715</v>
      </c>
      <c r="N10" s="216">
        <v>0.13346940324633036</v>
      </c>
    </row>
    <row r="11" spans="1:14" x14ac:dyDescent="0.2">
      <c r="H11" s="215" t="s">
        <v>254</v>
      </c>
      <c r="I11" s="217" t="s">
        <v>255</v>
      </c>
      <c r="J11" s="154">
        <v>0.23210715311146335</v>
      </c>
      <c r="K11" s="154">
        <v>0.23521274782937346</v>
      </c>
      <c r="L11" s="154">
        <v>0.22922922484306432</v>
      </c>
      <c r="M11" s="154">
        <v>0.22500946104549036</v>
      </c>
      <c r="N11" s="216">
        <v>0.24825745329139967</v>
      </c>
    </row>
    <row r="12" spans="1:14" ht="12" customHeight="1" x14ac:dyDescent="0.2">
      <c r="H12" s="215" t="s">
        <v>256</v>
      </c>
      <c r="I12" s="215" t="s">
        <v>257</v>
      </c>
      <c r="J12" s="154">
        <v>5.9361900123297534E-2</v>
      </c>
      <c r="K12" s="154">
        <v>5.4327826996280582E-2</v>
      </c>
      <c r="L12" s="154">
        <v>5.5282694976855742E-2</v>
      </c>
      <c r="M12" s="154">
        <v>4.3288443203349583E-2</v>
      </c>
      <c r="N12" s="216">
        <v>-9.6705308484145699E-2</v>
      </c>
    </row>
    <row r="13" spans="1:14" x14ac:dyDescent="0.2">
      <c r="H13" s="215" t="s">
        <v>258</v>
      </c>
      <c r="I13" s="217" t="s">
        <v>259</v>
      </c>
      <c r="J13" s="154">
        <v>0.43160586648108562</v>
      </c>
      <c r="K13" s="154">
        <v>0.45415664404890832</v>
      </c>
      <c r="L13" s="154">
        <v>0.4935784385687117</v>
      </c>
      <c r="M13" s="154">
        <v>0.50403291936589367</v>
      </c>
      <c r="N13" s="216">
        <v>0.65602085013321232</v>
      </c>
    </row>
    <row r="14" spans="1:14" x14ac:dyDescent="0.2">
      <c r="H14" s="215" t="s">
        <v>260</v>
      </c>
      <c r="I14" s="217" t="s">
        <v>261</v>
      </c>
      <c r="J14" s="154">
        <v>8.5366469487521968E-3</v>
      </c>
      <c r="K14" s="154">
        <v>8.3352036252812463E-3</v>
      </c>
      <c r="L14" s="154">
        <v>2.4823624468205019E-2</v>
      </c>
      <c r="M14" s="154">
        <v>1.6960507402540119E-2</v>
      </c>
      <c r="N14" s="216">
        <v>7.9588906198875837E-3</v>
      </c>
    </row>
    <row r="15" spans="1:14" x14ac:dyDescent="0.2">
      <c r="H15" s="215" t="s">
        <v>96</v>
      </c>
      <c r="I15" s="217" t="s">
        <v>95</v>
      </c>
      <c r="J15" s="154">
        <v>4.0282850616608697E-2</v>
      </c>
      <c r="K15" s="154">
        <v>4.3286568966636484E-2</v>
      </c>
      <c r="L15" s="154">
        <v>3.3611794734301634E-2</v>
      </c>
      <c r="M15" s="154">
        <v>4.2742550008850119E-2</v>
      </c>
      <c r="N15" s="216">
        <v>4.3507698144670565E-2</v>
      </c>
    </row>
    <row r="26" spans="10:12" x14ac:dyDescent="0.2">
      <c r="J26" s="218"/>
      <c r="K26" s="219"/>
    </row>
    <row r="27" spans="10:12" x14ac:dyDescent="0.2">
      <c r="L27" s="219"/>
    </row>
    <row r="32" spans="10:12" x14ac:dyDescent="0.2">
      <c r="K32" s="218"/>
    </row>
  </sheetData>
  <mergeCells count="3">
    <mergeCell ref="B2:F2"/>
    <mergeCell ref="H1:J1"/>
    <mergeCell ref="K1:M1"/>
  </mergeCells>
  <hyperlinks>
    <hyperlink ref="H1" location="Tartalom_Index!A1" display="Vissza a Tartalomra / Return to the Index"/>
    <hyperlink ref="H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P277"/>
  <sheetViews>
    <sheetView showGridLines="0" zoomScale="120" zoomScaleNormal="120" workbookViewId="0"/>
  </sheetViews>
  <sheetFormatPr defaultColWidth="9.21875" defaultRowHeight="14.4" x14ac:dyDescent="0.3"/>
  <cols>
    <col min="1" max="1" width="6.77734375" style="252" customWidth="1"/>
    <col min="2" max="2" width="26.77734375" style="253" customWidth="1"/>
    <col min="3" max="3" width="17.77734375" style="253" customWidth="1"/>
    <col min="4" max="4" width="9.6640625" style="253" customWidth="1"/>
    <col min="5" max="5" width="12.5546875" style="235" customWidth="1"/>
    <col min="6" max="6" width="31.5546875" style="235" customWidth="1"/>
    <col min="7" max="12" width="6.33203125" style="254" customWidth="1"/>
    <col min="13" max="14" width="6.33203125" style="237" customWidth="1"/>
    <col min="15" max="16384" width="9.21875" style="237"/>
  </cols>
  <sheetData>
    <row r="1" spans="1:16" s="223" customFormat="1" ht="10.5" customHeight="1" x14ac:dyDescent="0.2">
      <c r="A1" s="5" t="s">
        <v>2</v>
      </c>
      <c r="B1" s="222" t="s">
        <v>441</v>
      </c>
      <c r="D1" s="224"/>
      <c r="E1" s="224"/>
      <c r="F1" s="482" t="s">
        <v>4</v>
      </c>
      <c r="G1" s="483"/>
      <c r="H1" s="483"/>
      <c r="I1" s="86"/>
      <c r="J1" s="86"/>
      <c r="K1" s="86"/>
      <c r="L1" s="86"/>
    </row>
    <row r="2" spans="1:16" s="223" customFormat="1" ht="10.5" customHeight="1" x14ac:dyDescent="0.2">
      <c r="A2" s="5" t="s">
        <v>5</v>
      </c>
      <c r="B2" s="491" t="s">
        <v>262</v>
      </c>
      <c r="C2" s="492"/>
      <c r="D2" s="225"/>
      <c r="E2" s="226"/>
      <c r="F2" s="226"/>
      <c r="G2" s="86"/>
      <c r="H2" s="86"/>
      <c r="I2" s="86"/>
      <c r="J2" s="86"/>
      <c r="K2" s="86"/>
      <c r="L2" s="86"/>
    </row>
    <row r="3" spans="1:16" s="227" customFormat="1" ht="10.5" customHeight="1" x14ac:dyDescent="0.2">
      <c r="A3" s="89" t="s">
        <v>6</v>
      </c>
      <c r="B3" s="227" t="s">
        <v>7</v>
      </c>
      <c r="D3" s="228"/>
      <c r="E3" s="229"/>
      <c r="F3" s="229"/>
      <c r="G3" s="90"/>
      <c r="H3" s="90"/>
      <c r="I3" s="90"/>
      <c r="J3" s="90"/>
      <c r="K3" s="90"/>
      <c r="L3" s="90"/>
    </row>
    <row r="4" spans="1:16" s="227" customFormat="1" ht="10.5" customHeight="1" x14ac:dyDescent="0.2">
      <c r="A4" s="89" t="s">
        <v>8</v>
      </c>
      <c r="B4" s="227" t="s">
        <v>9</v>
      </c>
      <c r="D4" s="228"/>
      <c r="E4" s="230"/>
      <c r="F4" s="230"/>
      <c r="G4" s="90"/>
      <c r="H4" s="90"/>
      <c r="I4" s="90"/>
      <c r="J4" s="90"/>
      <c r="K4" s="90"/>
      <c r="L4" s="90"/>
    </row>
    <row r="5" spans="1:16" s="227" customFormat="1" ht="10.5" customHeight="1" x14ac:dyDescent="0.2">
      <c r="A5" s="93" t="s">
        <v>10</v>
      </c>
      <c r="B5" s="227" t="s">
        <v>263</v>
      </c>
      <c r="D5" s="228"/>
      <c r="E5" s="230"/>
      <c r="F5" s="230"/>
      <c r="G5" s="90"/>
      <c r="H5" s="90"/>
      <c r="I5" s="90"/>
      <c r="J5" s="90"/>
      <c r="K5" s="90"/>
      <c r="L5" s="90"/>
    </row>
    <row r="6" spans="1:16" s="227" customFormat="1" ht="10.5" customHeight="1" x14ac:dyDescent="0.2">
      <c r="A6" s="93" t="s">
        <v>11</v>
      </c>
      <c r="B6" s="227" t="s">
        <v>264</v>
      </c>
      <c r="D6" s="228"/>
      <c r="E6" s="230"/>
      <c r="F6" s="230"/>
      <c r="G6" s="90"/>
      <c r="H6" s="90"/>
      <c r="I6" s="90"/>
      <c r="J6" s="90"/>
      <c r="K6" s="90"/>
      <c r="L6" s="90"/>
    </row>
    <row r="7" spans="1:16" x14ac:dyDescent="0.3">
      <c r="A7" s="231"/>
      <c r="B7" s="232"/>
      <c r="C7" s="233"/>
      <c r="D7" s="234"/>
      <c r="G7" s="236" t="s">
        <v>265</v>
      </c>
      <c r="H7" s="236" t="s">
        <v>105</v>
      </c>
      <c r="I7" s="236" t="s">
        <v>266</v>
      </c>
      <c r="J7" s="236" t="s">
        <v>106</v>
      </c>
      <c r="K7" s="236" t="s">
        <v>267</v>
      </c>
      <c r="L7" s="236" t="s">
        <v>107</v>
      </c>
      <c r="M7" s="236" t="s">
        <v>151</v>
      </c>
      <c r="N7" s="236" t="s">
        <v>108</v>
      </c>
    </row>
    <row r="8" spans="1:16" s="219" customFormat="1" ht="10.199999999999999" x14ac:dyDescent="0.2">
      <c r="A8" s="238"/>
      <c r="B8" s="239"/>
      <c r="C8" s="240"/>
      <c r="D8" s="241"/>
      <c r="G8" s="236" t="s">
        <v>268</v>
      </c>
      <c r="H8" s="236" t="s">
        <v>111</v>
      </c>
      <c r="I8" s="236" t="s">
        <v>269</v>
      </c>
      <c r="J8" s="236" t="s">
        <v>270</v>
      </c>
      <c r="K8" s="236" t="s">
        <v>271</v>
      </c>
      <c r="L8" s="236" t="s">
        <v>113</v>
      </c>
      <c r="M8" s="236" t="s">
        <v>152</v>
      </c>
      <c r="N8" s="236" t="s">
        <v>272</v>
      </c>
    </row>
    <row r="9" spans="1:16" s="244" customFormat="1" x14ac:dyDescent="0.3">
      <c r="A9" s="231"/>
      <c r="B9" s="232"/>
      <c r="C9" s="233"/>
      <c r="D9" s="234"/>
      <c r="E9" s="242" t="s">
        <v>273</v>
      </c>
      <c r="F9" s="242" t="s">
        <v>274</v>
      </c>
      <c r="G9" s="243">
        <v>126.11166410000006</v>
      </c>
      <c r="H9" s="243">
        <v>135.12443412999983</v>
      </c>
      <c r="I9" s="243">
        <v>147.19189972000027</v>
      </c>
      <c r="J9" s="243">
        <v>163.98870348999952</v>
      </c>
      <c r="K9" s="243">
        <v>129.93352639000003</v>
      </c>
      <c r="L9" s="243">
        <v>165.32533157000006</v>
      </c>
      <c r="M9" s="243">
        <v>137.83699035999999</v>
      </c>
      <c r="N9" s="243">
        <v>140.69843570999998</v>
      </c>
    </row>
    <row r="10" spans="1:16" s="244" customFormat="1" x14ac:dyDescent="0.3">
      <c r="A10" s="231"/>
      <c r="B10" s="232"/>
      <c r="C10" s="233"/>
      <c r="D10" s="234"/>
      <c r="E10" s="219" t="s">
        <v>275</v>
      </c>
      <c r="F10" s="247" t="s">
        <v>466</v>
      </c>
      <c r="G10" s="243">
        <v>-8.5292679700000029</v>
      </c>
      <c r="H10" s="243">
        <v>-11.231434009999983</v>
      </c>
      <c r="I10" s="243">
        <v>-6.3117302100000234</v>
      </c>
      <c r="J10" s="243">
        <v>-3.2022580000000449</v>
      </c>
      <c r="K10" s="243">
        <v>-72.197026570000048</v>
      </c>
      <c r="L10" s="243">
        <v>14.266217530000041</v>
      </c>
      <c r="M10" s="243">
        <v>-20.590796070000003</v>
      </c>
      <c r="N10" s="243">
        <v>-352.90645697999997</v>
      </c>
      <c r="O10" s="245"/>
      <c r="P10" s="245"/>
    </row>
    <row r="11" spans="1:16" s="244" customFormat="1" x14ac:dyDescent="0.3">
      <c r="A11" s="231"/>
      <c r="B11" s="232"/>
      <c r="C11" s="233"/>
      <c r="D11" s="234"/>
      <c r="E11" s="219" t="s">
        <v>276</v>
      </c>
      <c r="F11" s="219" t="s">
        <v>277</v>
      </c>
      <c r="G11" s="243">
        <v>17.365273190000053</v>
      </c>
      <c r="H11" s="243">
        <v>26.473856559999852</v>
      </c>
      <c r="I11" s="243">
        <v>36.649112569999936</v>
      </c>
      <c r="J11" s="243">
        <v>-2.1064840099997975</v>
      </c>
      <c r="K11" s="243">
        <v>-50.309379780000093</v>
      </c>
      <c r="L11" s="243">
        <v>69.947342660000189</v>
      </c>
      <c r="M11" s="243">
        <v>-0.24482202999998198</v>
      </c>
      <c r="N11" s="243">
        <v>-346.48784381999991</v>
      </c>
      <c r="P11" s="245"/>
    </row>
    <row r="12" spans="1:16" s="244" customFormat="1" x14ac:dyDescent="0.3">
      <c r="A12" s="231"/>
      <c r="B12" s="232"/>
      <c r="C12" s="233"/>
      <c r="D12" s="234"/>
      <c r="E12" s="219" t="s">
        <v>278</v>
      </c>
      <c r="F12" s="219" t="s">
        <v>279</v>
      </c>
      <c r="G12" s="246">
        <v>0.801812751265917</v>
      </c>
      <c r="H12" s="246">
        <v>0.773109599388626</v>
      </c>
      <c r="I12" s="246">
        <v>0.74140671723579565</v>
      </c>
      <c r="J12" s="246">
        <v>0.9890588326448424</v>
      </c>
      <c r="K12" s="246">
        <v>0.86946966657430924</v>
      </c>
      <c r="L12" s="246">
        <v>0.61516248022368514</v>
      </c>
      <c r="M12" s="246">
        <v>0.82195768039941663</v>
      </c>
      <c r="N12" s="246">
        <v>0.98080557118672096</v>
      </c>
    </row>
    <row r="13" spans="1:16" s="244" customFormat="1" x14ac:dyDescent="0.3">
      <c r="A13" s="231"/>
      <c r="B13" s="232"/>
      <c r="C13" s="233"/>
      <c r="D13" s="234"/>
      <c r="E13" s="219"/>
      <c r="F13" s="219"/>
      <c r="G13" s="247"/>
      <c r="H13" s="247"/>
      <c r="I13" s="247"/>
      <c r="J13" s="247"/>
      <c r="K13" s="247"/>
      <c r="L13" s="247"/>
    </row>
    <row r="14" spans="1:16" s="244" customFormat="1" ht="17.25" customHeight="1" x14ac:dyDescent="0.3">
      <c r="A14" s="231"/>
      <c r="B14" s="232"/>
      <c r="C14" s="233"/>
      <c r="D14" s="234"/>
      <c r="E14" s="219"/>
      <c r="F14" s="219"/>
      <c r="G14" s="247"/>
      <c r="H14" s="247"/>
      <c r="I14" s="247"/>
      <c r="J14" s="247"/>
      <c r="K14" s="247"/>
      <c r="L14" s="247"/>
      <c r="M14" s="247"/>
      <c r="N14" s="247"/>
    </row>
    <row r="15" spans="1:16" s="244" customFormat="1" x14ac:dyDescent="0.3">
      <c r="A15" s="231"/>
      <c r="B15" s="232"/>
      <c r="C15" s="233"/>
      <c r="D15" s="234"/>
      <c r="E15" s="219"/>
      <c r="F15" s="219"/>
      <c r="G15" s="247"/>
      <c r="H15" s="247"/>
      <c r="I15" s="247"/>
      <c r="J15" s="247"/>
      <c r="K15" s="247"/>
      <c r="L15" s="247"/>
    </row>
    <row r="16" spans="1:16" s="244" customFormat="1" x14ac:dyDescent="0.3">
      <c r="A16" s="231"/>
      <c r="B16" s="232"/>
      <c r="C16" s="233"/>
      <c r="D16" s="234"/>
      <c r="E16" s="219"/>
      <c r="F16" s="219"/>
      <c r="G16" s="247"/>
      <c r="H16" s="247"/>
      <c r="I16" s="247"/>
      <c r="J16" s="247"/>
      <c r="K16" s="247"/>
      <c r="L16" s="247"/>
    </row>
    <row r="17" spans="1:12" s="244" customFormat="1" x14ac:dyDescent="0.3">
      <c r="A17" s="231"/>
      <c r="B17" s="248"/>
      <c r="C17" s="249"/>
      <c r="D17" s="234"/>
      <c r="E17" s="219"/>
      <c r="F17" s="219"/>
      <c r="G17" s="247"/>
      <c r="H17" s="247"/>
      <c r="I17" s="247"/>
      <c r="J17" s="247"/>
      <c r="K17" s="247"/>
      <c r="L17" s="247"/>
    </row>
    <row r="18" spans="1:12" s="244" customFormat="1" x14ac:dyDescent="0.3">
      <c r="A18" s="250"/>
      <c r="B18" s="248"/>
      <c r="C18" s="251"/>
      <c r="D18" s="234"/>
      <c r="E18" s="219"/>
      <c r="F18" s="219"/>
      <c r="G18" s="247"/>
      <c r="H18" s="247"/>
      <c r="I18" s="247"/>
      <c r="J18" s="247"/>
      <c r="K18" s="247"/>
      <c r="L18" s="247"/>
    </row>
    <row r="19" spans="1:12" s="244" customFormat="1" x14ac:dyDescent="0.3">
      <c r="A19" s="231"/>
      <c r="B19" s="232"/>
      <c r="C19" s="233"/>
      <c r="D19" s="234"/>
      <c r="E19" s="219"/>
      <c r="F19" s="219"/>
      <c r="G19" s="247"/>
      <c r="H19" s="247"/>
      <c r="I19" s="247"/>
      <c r="J19" s="247"/>
      <c r="K19" s="247"/>
      <c r="L19" s="247"/>
    </row>
    <row r="20" spans="1:12" s="244" customFormat="1" x14ac:dyDescent="0.3">
      <c r="A20" s="231"/>
      <c r="B20" s="232"/>
      <c r="C20" s="233"/>
      <c r="D20" s="234"/>
      <c r="E20" s="219"/>
      <c r="F20" s="219"/>
      <c r="G20" s="247"/>
      <c r="H20" s="247"/>
      <c r="I20" s="247"/>
      <c r="J20" s="247"/>
      <c r="K20" s="247"/>
      <c r="L20" s="247"/>
    </row>
    <row r="21" spans="1:12" s="244" customFormat="1" x14ac:dyDescent="0.3">
      <c r="A21" s="231"/>
      <c r="B21" s="232"/>
      <c r="C21" s="233"/>
      <c r="D21" s="234"/>
      <c r="E21" s="219"/>
      <c r="F21" s="219"/>
      <c r="G21" s="247"/>
      <c r="H21" s="247"/>
      <c r="I21" s="247"/>
      <c r="J21" s="247"/>
      <c r="K21" s="247"/>
      <c r="L21" s="247"/>
    </row>
    <row r="22" spans="1:12" s="244" customFormat="1" x14ac:dyDescent="0.3">
      <c r="A22" s="231"/>
      <c r="B22" s="232"/>
      <c r="C22" s="233"/>
      <c r="D22" s="234"/>
      <c r="E22" s="219"/>
      <c r="F22" s="219"/>
      <c r="G22" s="247"/>
      <c r="H22" s="247"/>
      <c r="I22" s="247"/>
      <c r="J22" s="247"/>
      <c r="K22" s="247"/>
      <c r="L22" s="247"/>
    </row>
    <row r="23" spans="1:12" x14ac:dyDescent="0.3">
      <c r="C23" s="252"/>
      <c r="D23" s="252"/>
    </row>
    <row r="24" spans="1:12" x14ac:dyDescent="0.3">
      <c r="C24" s="252"/>
      <c r="D24" s="252"/>
      <c r="E24" s="255"/>
      <c r="F24" s="255"/>
    </row>
    <row r="25" spans="1:12" x14ac:dyDescent="0.3">
      <c r="E25" s="255"/>
      <c r="F25" s="255"/>
    </row>
    <row r="26" spans="1:12" x14ac:dyDescent="0.3">
      <c r="D26" s="252"/>
      <c r="E26" s="255"/>
      <c r="F26" s="255"/>
    </row>
    <row r="27" spans="1:12" x14ac:dyDescent="0.3">
      <c r="D27" s="252"/>
      <c r="E27" s="255"/>
      <c r="F27" s="255"/>
    </row>
    <row r="28" spans="1:12" x14ac:dyDescent="0.3">
      <c r="E28" s="255"/>
      <c r="F28" s="255"/>
    </row>
    <row r="29" spans="1:12" x14ac:dyDescent="0.3">
      <c r="E29" s="255"/>
      <c r="F29" s="255"/>
    </row>
    <row r="30" spans="1:12" x14ac:dyDescent="0.3">
      <c r="E30" s="255"/>
      <c r="F30" s="255"/>
    </row>
    <row r="31" spans="1:12" x14ac:dyDescent="0.3">
      <c r="E31" s="255"/>
      <c r="F31" s="255"/>
    </row>
    <row r="32" spans="1:12" x14ac:dyDescent="0.3">
      <c r="E32" s="255"/>
      <c r="F32" s="255"/>
    </row>
    <row r="33" spans="5:6" x14ac:dyDescent="0.3">
      <c r="E33" s="255"/>
      <c r="F33" s="255"/>
    </row>
    <row r="34" spans="5:6" x14ac:dyDescent="0.3">
      <c r="E34" s="255"/>
      <c r="F34" s="255"/>
    </row>
    <row r="35" spans="5:6" x14ac:dyDescent="0.3">
      <c r="E35" s="255"/>
      <c r="F35" s="255"/>
    </row>
    <row r="36" spans="5:6" x14ac:dyDescent="0.3">
      <c r="E36" s="255"/>
      <c r="F36" s="255"/>
    </row>
    <row r="37" spans="5:6" x14ac:dyDescent="0.3">
      <c r="E37" s="255"/>
      <c r="F37" s="255"/>
    </row>
    <row r="38" spans="5:6" x14ac:dyDescent="0.3">
      <c r="E38" s="255"/>
      <c r="F38" s="255"/>
    </row>
    <row r="39" spans="5:6" x14ac:dyDescent="0.3">
      <c r="E39" s="255"/>
      <c r="F39" s="255"/>
    </row>
    <row r="40" spans="5:6" x14ac:dyDescent="0.3">
      <c r="E40" s="255"/>
      <c r="F40" s="255"/>
    </row>
    <row r="41" spans="5:6" x14ac:dyDescent="0.3">
      <c r="E41" s="255"/>
      <c r="F41" s="255"/>
    </row>
    <row r="42" spans="5:6" x14ac:dyDescent="0.3">
      <c r="E42" s="255"/>
      <c r="F42" s="255"/>
    </row>
    <row r="43" spans="5:6" x14ac:dyDescent="0.3">
      <c r="E43" s="255"/>
      <c r="F43" s="255"/>
    </row>
    <row r="44" spans="5:6" x14ac:dyDescent="0.3">
      <c r="E44" s="255"/>
      <c r="F44" s="255"/>
    </row>
    <row r="45" spans="5:6" x14ac:dyDescent="0.3">
      <c r="E45" s="255"/>
      <c r="F45" s="255"/>
    </row>
    <row r="46" spans="5:6" x14ac:dyDescent="0.3">
      <c r="E46" s="255"/>
      <c r="F46" s="255"/>
    </row>
    <row r="47" spans="5:6" x14ac:dyDescent="0.3">
      <c r="E47" s="255"/>
      <c r="F47" s="255"/>
    </row>
    <row r="48" spans="5:6" x14ac:dyDescent="0.3">
      <c r="E48" s="255"/>
      <c r="F48" s="255"/>
    </row>
    <row r="49" spans="1:14" x14ac:dyDescent="0.3">
      <c r="E49" s="255"/>
      <c r="F49" s="255"/>
    </row>
    <row r="50" spans="1:14" x14ac:dyDescent="0.3">
      <c r="E50" s="255"/>
      <c r="F50" s="255"/>
    </row>
    <row r="51" spans="1:14" x14ac:dyDescent="0.3">
      <c r="E51" s="255"/>
      <c r="F51" s="255"/>
    </row>
    <row r="52" spans="1:14" x14ac:dyDescent="0.3">
      <c r="E52" s="255"/>
      <c r="F52" s="255"/>
    </row>
    <row r="53" spans="1:14" x14ac:dyDescent="0.3">
      <c r="E53" s="255"/>
      <c r="F53" s="255"/>
    </row>
    <row r="54" spans="1:14" x14ac:dyDescent="0.3">
      <c r="E54" s="255"/>
      <c r="F54" s="255"/>
    </row>
    <row r="55" spans="1:14" x14ac:dyDescent="0.3">
      <c r="E55" s="255"/>
      <c r="F55" s="255"/>
    </row>
    <row r="60" spans="1:14" s="256" customFormat="1" x14ac:dyDescent="0.3">
      <c r="A60" s="252"/>
      <c r="B60" s="253"/>
      <c r="C60" s="253"/>
      <c r="D60" s="253"/>
      <c r="E60" s="235"/>
      <c r="F60" s="235"/>
      <c r="G60" s="254"/>
      <c r="H60" s="254"/>
      <c r="I60" s="254"/>
      <c r="J60" s="254"/>
      <c r="K60" s="254"/>
      <c r="L60" s="254"/>
      <c r="M60" s="237"/>
      <c r="N60" s="237"/>
    </row>
    <row r="61" spans="1:14" s="256" customFormat="1" x14ac:dyDescent="0.3">
      <c r="A61" s="252"/>
      <c r="B61" s="253"/>
      <c r="C61" s="253"/>
      <c r="D61" s="253"/>
      <c r="E61" s="235"/>
      <c r="F61" s="235"/>
      <c r="G61" s="254"/>
      <c r="H61" s="254"/>
      <c r="I61" s="254"/>
      <c r="J61" s="254"/>
      <c r="K61" s="254"/>
      <c r="L61" s="254"/>
      <c r="M61" s="237"/>
      <c r="N61" s="237"/>
    </row>
    <row r="62" spans="1:14" s="256" customFormat="1" x14ac:dyDescent="0.3">
      <c r="A62" s="252"/>
      <c r="B62" s="253"/>
      <c r="C62" s="253"/>
      <c r="D62" s="253"/>
      <c r="E62" s="235"/>
      <c r="F62" s="235"/>
      <c r="G62" s="254"/>
      <c r="H62" s="254"/>
      <c r="I62" s="254"/>
      <c r="J62" s="254"/>
      <c r="K62" s="254"/>
      <c r="L62" s="254"/>
      <c r="M62" s="237"/>
      <c r="N62" s="237"/>
    </row>
    <row r="63" spans="1:14" s="256" customFormat="1" x14ac:dyDescent="0.3">
      <c r="A63" s="252"/>
      <c r="B63" s="253"/>
      <c r="C63" s="253"/>
      <c r="D63" s="253"/>
      <c r="E63" s="235"/>
      <c r="F63" s="235"/>
      <c r="G63" s="254"/>
      <c r="H63" s="254"/>
      <c r="I63" s="254"/>
      <c r="J63" s="254"/>
      <c r="K63" s="254"/>
      <c r="L63" s="254"/>
      <c r="M63" s="237"/>
      <c r="N63" s="237"/>
    </row>
    <row r="64" spans="1:14" s="256" customFormat="1" x14ac:dyDescent="0.3">
      <c r="A64" s="252"/>
      <c r="B64" s="253"/>
      <c r="C64" s="253"/>
      <c r="D64" s="253"/>
      <c r="E64" s="235"/>
      <c r="F64" s="235"/>
      <c r="G64" s="254"/>
      <c r="H64" s="254"/>
      <c r="I64" s="254"/>
      <c r="J64" s="254"/>
      <c r="K64" s="254"/>
      <c r="L64" s="254"/>
      <c r="M64" s="237"/>
      <c r="N64" s="237"/>
    </row>
    <row r="65" spans="1:14" s="256" customFormat="1" x14ac:dyDescent="0.3">
      <c r="A65" s="252"/>
      <c r="B65" s="253"/>
      <c r="C65" s="253"/>
      <c r="D65" s="253"/>
      <c r="E65" s="235"/>
      <c r="F65" s="235"/>
      <c r="G65" s="254"/>
      <c r="H65" s="254"/>
      <c r="I65" s="254"/>
      <c r="J65" s="254"/>
      <c r="K65" s="254"/>
      <c r="L65" s="254"/>
      <c r="M65" s="237"/>
      <c r="N65" s="237"/>
    </row>
    <row r="66" spans="1:14" s="256" customFormat="1" x14ac:dyDescent="0.3">
      <c r="A66" s="252"/>
      <c r="B66" s="253"/>
      <c r="C66" s="253"/>
      <c r="D66" s="253"/>
      <c r="E66" s="235"/>
      <c r="F66" s="235"/>
      <c r="G66" s="254"/>
      <c r="H66" s="254"/>
      <c r="I66" s="254"/>
      <c r="J66" s="254"/>
      <c r="K66" s="254"/>
      <c r="L66" s="254"/>
      <c r="M66" s="237"/>
      <c r="N66" s="237"/>
    </row>
    <row r="67" spans="1:14" s="256" customFormat="1" x14ac:dyDescent="0.3">
      <c r="A67" s="252"/>
      <c r="B67" s="253"/>
      <c r="C67" s="253"/>
      <c r="D67" s="253"/>
      <c r="E67" s="235"/>
      <c r="F67" s="235"/>
      <c r="G67" s="254"/>
      <c r="H67" s="254"/>
      <c r="I67" s="254"/>
      <c r="J67" s="254"/>
      <c r="K67" s="254"/>
      <c r="L67" s="254"/>
      <c r="M67" s="237"/>
      <c r="N67" s="237"/>
    </row>
    <row r="68" spans="1:14" s="256" customFormat="1" x14ac:dyDescent="0.3">
      <c r="A68" s="252"/>
      <c r="B68" s="253"/>
      <c r="C68" s="253"/>
      <c r="D68" s="253"/>
      <c r="E68" s="235"/>
      <c r="F68" s="235"/>
      <c r="G68" s="254"/>
      <c r="H68" s="254"/>
      <c r="I68" s="254"/>
      <c r="J68" s="254"/>
      <c r="K68" s="254"/>
      <c r="L68" s="254"/>
      <c r="M68" s="237"/>
      <c r="N68" s="237"/>
    </row>
    <row r="69" spans="1:14" s="256" customFormat="1" x14ac:dyDescent="0.3">
      <c r="A69" s="252"/>
      <c r="B69" s="253"/>
      <c r="C69" s="253"/>
      <c r="D69" s="253"/>
      <c r="E69" s="235"/>
      <c r="F69" s="235"/>
      <c r="G69" s="254"/>
      <c r="H69" s="254"/>
      <c r="I69" s="254"/>
      <c r="J69" s="254"/>
      <c r="K69" s="254"/>
      <c r="L69" s="254"/>
      <c r="M69" s="237"/>
      <c r="N69" s="237"/>
    </row>
    <row r="70" spans="1:14" s="256" customFormat="1" x14ac:dyDescent="0.3">
      <c r="A70" s="252"/>
      <c r="B70" s="253"/>
      <c r="C70" s="253"/>
      <c r="D70" s="253"/>
      <c r="E70" s="235"/>
      <c r="F70" s="235"/>
      <c r="G70" s="254"/>
      <c r="H70" s="254"/>
      <c r="I70" s="254"/>
      <c r="J70" s="254"/>
      <c r="K70" s="254"/>
      <c r="L70" s="254"/>
      <c r="M70" s="237"/>
      <c r="N70" s="237"/>
    </row>
    <row r="71" spans="1:14" s="256" customFormat="1" x14ac:dyDescent="0.3">
      <c r="A71" s="252"/>
      <c r="B71" s="253"/>
      <c r="C71" s="253"/>
      <c r="D71" s="253"/>
      <c r="E71" s="235"/>
      <c r="F71" s="235"/>
      <c r="G71" s="254"/>
      <c r="H71" s="254"/>
      <c r="I71" s="254"/>
      <c r="J71" s="254"/>
      <c r="K71" s="254"/>
      <c r="L71" s="254"/>
      <c r="M71" s="237"/>
      <c r="N71" s="237"/>
    </row>
    <row r="72" spans="1:14" s="256" customFormat="1" x14ac:dyDescent="0.3">
      <c r="A72" s="252"/>
      <c r="B72" s="253"/>
      <c r="C72" s="253"/>
      <c r="D72" s="253"/>
      <c r="E72" s="235"/>
      <c r="F72" s="235"/>
      <c r="G72" s="254"/>
      <c r="H72" s="254"/>
      <c r="I72" s="254"/>
      <c r="J72" s="254"/>
      <c r="K72" s="254"/>
      <c r="L72" s="254"/>
      <c r="M72" s="237"/>
      <c r="N72" s="237"/>
    </row>
    <row r="73" spans="1:14" s="256" customFormat="1" x14ac:dyDescent="0.3">
      <c r="A73" s="252"/>
      <c r="B73" s="253"/>
      <c r="C73" s="253"/>
      <c r="D73" s="253"/>
      <c r="E73" s="235"/>
      <c r="F73" s="235"/>
      <c r="G73" s="254"/>
      <c r="H73" s="254"/>
      <c r="I73" s="254"/>
      <c r="J73" s="254"/>
      <c r="K73" s="254"/>
      <c r="L73" s="254"/>
      <c r="M73" s="237"/>
      <c r="N73" s="237"/>
    </row>
    <row r="74" spans="1:14" s="256" customFormat="1" x14ac:dyDescent="0.3">
      <c r="A74" s="252"/>
      <c r="B74" s="253"/>
      <c r="C74" s="253"/>
      <c r="D74" s="253"/>
      <c r="E74" s="235"/>
      <c r="F74" s="235"/>
      <c r="G74" s="254"/>
      <c r="H74" s="254"/>
      <c r="I74" s="254"/>
      <c r="J74" s="254"/>
      <c r="K74" s="254"/>
      <c r="L74" s="254"/>
      <c r="M74" s="237"/>
      <c r="N74" s="237"/>
    </row>
    <row r="75" spans="1:14" s="256" customFormat="1" x14ac:dyDescent="0.3">
      <c r="A75" s="252"/>
      <c r="B75" s="253"/>
      <c r="C75" s="253"/>
      <c r="D75" s="253"/>
      <c r="E75" s="235"/>
      <c r="F75" s="235"/>
      <c r="G75" s="254"/>
      <c r="H75" s="254"/>
      <c r="I75" s="254"/>
      <c r="J75" s="254"/>
      <c r="K75" s="254"/>
      <c r="L75" s="254"/>
      <c r="M75" s="237"/>
      <c r="N75" s="237"/>
    </row>
    <row r="76" spans="1:14" s="256" customFormat="1" x14ac:dyDescent="0.3">
      <c r="A76" s="252"/>
      <c r="B76" s="253"/>
      <c r="C76" s="253"/>
      <c r="D76" s="253"/>
      <c r="E76" s="235"/>
      <c r="F76" s="235"/>
      <c r="G76" s="254"/>
      <c r="H76" s="254"/>
      <c r="I76" s="254"/>
      <c r="J76" s="254"/>
      <c r="K76" s="254"/>
      <c r="L76" s="254"/>
      <c r="M76" s="237"/>
      <c r="N76" s="237"/>
    </row>
    <row r="77" spans="1:14" s="256" customFormat="1" x14ac:dyDescent="0.3">
      <c r="A77" s="252"/>
      <c r="B77" s="253"/>
      <c r="C77" s="253"/>
      <c r="D77" s="253"/>
      <c r="E77" s="235"/>
      <c r="F77" s="235"/>
      <c r="G77" s="254"/>
      <c r="H77" s="254"/>
      <c r="I77" s="254"/>
      <c r="J77" s="254"/>
      <c r="K77" s="254"/>
      <c r="L77" s="254"/>
      <c r="M77" s="237"/>
      <c r="N77" s="237"/>
    </row>
    <row r="78" spans="1:14" s="256" customFormat="1" x14ac:dyDescent="0.3">
      <c r="A78" s="252"/>
      <c r="B78" s="253"/>
      <c r="C78" s="253"/>
      <c r="D78" s="253"/>
      <c r="E78" s="235"/>
      <c r="F78" s="235"/>
      <c r="G78" s="254"/>
      <c r="H78" s="254"/>
      <c r="I78" s="254"/>
      <c r="J78" s="254"/>
      <c r="K78" s="254"/>
      <c r="L78" s="254"/>
      <c r="M78" s="237"/>
      <c r="N78" s="237"/>
    </row>
    <row r="79" spans="1:14" s="256" customFormat="1" x14ac:dyDescent="0.3">
      <c r="A79" s="252"/>
      <c r="B79" s="253"/>
      <c r="C79" s="253"/>
      <c r="D79" s="253"/>
      <c r="E79" s="235"/>
      <c r="F79" s="235"/>
      <c r="G79" s="254"/>
      <c r="H79" s="254"/>
      <c r="I79" s="254"/>
      <c r="J79" s="254"/>
      <c r="K79" s="254"/>
      <c r="L79" s="254"/>
      <c r="M79" s="237"/>
      <c r="N79" s="237"/>
    </row>
    <row r="80" spans="1:14" s="256" customFormat="1" x14ac:dyDescent="0.3">
      <c r="A80" s="252"/>
      <c r="B80" s="253"/>
      <c r="C80" s="253"/>
      <c r="D80" s="253"/>
      <c r="E80" s="235"/>
      <c r="F80" s="235"/>
      <c r="G80" s="254"/>
      <c r="H80" s="254"/>
      <c r="I80" s="254"/>
      <c r="J80" s="254"/>
      <c r="K80" s="254"/>
      <c r="L80" s="254"/>
      <c r="M80" s="237"/>
      <c r="N80" s="237"/>
    </row>
    <row r="81" spans="1:14" s="256" customFormat="1" x14ac:dyDescent="0.3">
      <c r="A81" s="252"/>
      <c r="B81" s="253"/>
      <c r="C81" s="253"/>
      <c r="D81" s="253"/>
      <c r="E81" s="235"/>
      <c r="F81" s="235"/>
      <c r="G81" s="254"/>
      <c r="H81" s="254"/>
      <c r="I81" s="254"/>
      <c r="J81" s="254"/>
      <c r="K81" s="254"/>
      <c r="L81" s="254"/>
      <c r="M81" s="237"/>
      <c r="N81" s="237"/>
    </row>
    <row r="82" spans="1:14" s="256" customFormat="1" x14ac:dyDescent="0.3">
      <c r="A82" s="252"/>
      <c r="B82" s="253"/>
      <c r="C82" s="253"/>
      <c r="D82" s="253"/>
      <c r="E82" s="235"/>
      <c r="F82" s="235"/>
      <c r="G82" s="254"/>
      <c r="H82" s="254"/>
      <c r="I82" s="254"/>
      <c r="J82" s="254"/>
      <c r="K82" s="254"/>
      <c r="L82" s="254"/>
      <c r="M82" s="237"/>
      <c r="N82" s="237"/>
    </row>
    <row r="83" spans="1:14" s="256" customFormat="1" x14ac:dyDescent="0.3">
      <c r="A83" s="252"/>
      <c r="B83" s="253"/>
      <c r="C83" s="253"/>
      <c r="D83" s="253"/>
      <c r="E83" s="235"/>
      <c r="F83" s="235"/>
      <c r="G83" s="254"/>
      <c r="H83" s="254"/>
      <c r="I83" s="254"/>
      <c r="J83" s="254"/>
      <c r="K83" s="254"/>
      <c r="L83" s="254"/>
      <c r="M83" s="237"/>
      <c r="N83" s="237"/>
    </row>
    <row r="84" spans="1:14" s="256" customFormat="1" x14ac:dyDescent="0.3">
      <c r="A84" s="252"/>
      <c r="B84" s="253"/>
      <c r="C84" s="253"/>
      <c r="D84" s="253"/>
      <c r="E84" s="235"/>
      <c r="F84" s="235"/>
      <c r="G84" s="254"/>
      <c r="H84" s="254"/>
      <c r="I84" s="254"/>
      <c r="J84" s="254"/>
      <c r="K84" s="254"/>
      <c r="L84" s="254"/>
      <c r="M84" s="237"/>
      <c r="N84" s="237"/>
    </row>
    <row r="85" spans="1:14" s="256" customFormat="1" x14ac:dyDescent="0.3">
      <c r="A85" s="252"/>
      <c r="B85" s="253"/>
      <c r="C85" s="253"/>
      <c r="D85" s="253"/>
      <c r="E85" s="235"/>
      <c r="F85" s="235"/>
      <c r="G85" s="254"/>
      <c r="H85" s="254"/>
      <c r="I85" s="254"/>
      <c r="J85" s="254"/>
      <c r="K85" s="254"/>
      <c r="L85" s="254"/>
      <c r="M85" s="237"/>
      <c r="N85" s="237"/>
    </row>
    <row r="86" spans="1:14" s="256" customFormat="1" x14ac:dyDescent="0.3">
      <c r="A86" s="252"/>
      <c r="B86" s="253"/>
      <c r="C86" s="253"/>
      <c r="D86" s="253"/>
      <c r="E86" s="235"/>
      <c r="F86" s="235"/>
      <c r="G86" s="254"/>
      <c r="H86" s="254"/>
      <c r="I86" s="254"/>
      <c r="J86" s="254"/>
      <c r="K86" s="254"/>
      <c r="L86" s="254"/>
      <c r="M86" s="237"/>
      <c r="N86" s="237"/>
    </row>
    <row r="87" spans="1:14" s="256" customFormat="1" x14ac:dyDescent="0.3">
      <c r="A87" s="252"/>
      <c r="B87" s="253"/>
      <c r="C87" s="253"/>
      <c r="D87" s="253"/>
      <c r="E87" s="235"/>
      <c r="F87" s="235"/>
      <c r="G87" s="254"/>
      <c r="H87" s="254"/>
      <c r="I87" s="254"/>
      <c r="J87" s="254"/>
      <c r="K87" s="254"/>
      <c r="L87" s="254"/>
      <c r="M87" s="237"/>
      <c r="N87" s="237"/>
    </row>
    <row r="88" spans="1:14" s="256" customFormat="1" x14ac:dyDescent="0.3">
      <c r="A88" s="252"/>
      <c r="B88" s="253"/>
      <c r="C88" s="253"/>
      <c r="D88" s="253"/>
      <c r="E88" s="235"/>
      <c r="F88" s="235"/>
      <c r="G88" s="254"/>
      <c r="H88" s="254"/>
      <c r="I88" s="254"/>
      <c r="J88" s="254"/>
      <c r="K88" s="254"/>
      <c r="L88" s="254"/>
      <c r="M88" s="237"/>
      <c r="N88" s="237"/>
    </row>
    <row r="89" spans="1:14" s="256" customFormat="1" x14ac:dyDescent="0.3">
      <c r="A89" s="252"/>
      <c r="B89" s="253"/>
      <c r="C89" s="253"/>
      <c r="D89" s="253"/>
      <c r="E89" s="235"/>
      <c r="F89" s="235"/>
      <c r="G89" s="254"/>
      <c r="H89" s="254"/>
      <c r="I89" s="254"/>
      <c r="J89" s="254"/>
      <c r="K89" s="254"/>
      <c r="L89" s="254"/>
      <c r="M89" s="237"/>
      <c r="N89" s="237"/>
    </row>
    <row r="90" spans="1:14" s="256" customFormat="1" x14ac:dyDescent="0.3">
      <c r="A90" s="252"/>
      <c r="B90" s="253"/>
      <c r="C90" s="253"/>
      <c r="D90" s="253"/>
      <c r="E90" s="235"/>
      <c r="F90" s="235"/>
      <c r="G90" s="254"/>
      <c r="H90" s="254"/>
      <c r="I90" s="254"/>
      <c r="J90" s="254"/>
      <c r="K90" s="254"/>
      <c r="L90" s="254"/>
      <c r="M90" s="237"/>
      <c r="N90" s="237"/>
    </row>
    <row r="91" spans="1:14" s="256" customFormat="1" x14ac:dyDescent="0.3">
      <c r="A91" s="252"/>
      <c r="B91" s="253"/>
      <c r="C91" s="253"/>
      <c r="D91" s="253"/>
      <c r="E91" s="235"/>
      <c r="F91" s="235"/>
      <c r="G91" s="254"/>
      <c r="H91" s="254"/>
      <c r="I91" s="254"/>
      <c r="J91" s="254"/>
      <c r="K91" s="254"/>
      <c r="L91" s="254"/>
      <c r="M91" s="237"/>
      <c r="N91" s="237"/>
    </row>
    <row r="92" spans="1:14" s="256" customFormat="1" x14ac:dyDescent="0.3">
      <c r="A92" s="252"/>
      <c r="B92" s="253"/>
      <c r="C92" s="253"/>
      <c r="D92" s="253"/>
      <c r="E92" s="235"/>
      <c r="F92" s="235"/>
      <c r="G92" s="254"/>
      <c r="H92" s="254"/>
      <c r="I92" s="254"/>
      <c r="J92" s="254"/>
      <c r="K92" s="254"/>
      <c r="L92" s="254"/>
      <c r="M92" s="237"/>
      <c r="N92" s="237"/>
    </row>
    <row r="93" spans="1:14" s="256" customFormat="1" x14ac:dyDescent="0.3">
      <c r="A93" s="252"/>
      <c r="B93" s="253"/>
      <c r="C93" s="253"/>
      <c r="D93" s="253"/>
      <c r="E93" s="235"/>
      <c r="F93" s="235"/>
      <c r="G93" s="254"/>
      <c r="H93" s="254"/>
      <c r="I93" s="254"/>
      <c r="J93" s="254"/>
      <c r="K93" s="254"/>
      <c r="L93" s="254"/>
      <c r="M93" s="237"/>
      <c r="N93" s="237"/>
    </row>
    <row r="94" spans="1:14" s="256" customFormat="1" x14ac:dyDescent="0.3">
      <c r="A94" s="252"/>
      <c r="B94" s="253"/>
      <c r="C94" s="253"/>
      <c r="D94" s="253"/>
      <c r="E94" s="235"/>
      <c r="F94" s="235"/>
      <c r="G94" s="254"/>
      <c r="H94" s="254"/>
      <c r="I94" s="254"/>
      <c r="J94" s="254"/>
      <c r="K94" s="254"/>
      <c r="L94" s="254"/>
      <c r="M94" s="237"/>
      <c r="N94" s="237"/>
    </row>
    <row r="95" spans="1:14" s="256" customFormat="1" x14ac:dyDescent="0.3">
      <c r="A95" s="252"/>
      <c r="B95" s="253"/>
      <c r="C95" s="253"/>
      <c r="D95" s="253"/>
      <c r="E95" s="235"/>
      <c r="F95" s="235"/>
      <c r="G95" s="254"/>
      <c r="H95" s="254"/>
      <c r="I95" s="254"/>
      <c r="J95" s="254"/>
      <c r="K95" s="254"/>
      <c r="L95" s="254"/>
      <c r="M95" s="237"/>
      <c r="N95" s="237"/>
    </row>
    <row r="96" spans="1:14" s="256" customFormat="1" x14ac:dyDescent="0.3">
      <c r="A96" s="252"/>
      <c r="B96" s="253"/>
      <c r="C96" s="253"/>
      <c r="D96" s="253"/>
      <c r="E96" s="235"/>
      <c r="F96" s="235"/>
      <c r="G96" s="254"/>
      <c r="H96" s="254"/>
      <c r="I96" s="254"/>
      <c r="J96" s="254"/>
      <c r="K96" s="254"/>
      <c r="L96" s="254"/>
      <c r="M96" s="237"/>
      <c r="N96" s="237"/>
    </row>
    <row r="97" spans="1:14" s="256" customFormat="1" x14ac:dyDescent="0.3">
      <c r="A97" s="252"/>
      <c r="B97" s="253"/>
      <c r="C97" s="253"/>
      <c r="D97" s="253"/>
      <c r="E97" s="235"/>
      <c r="F97" s="235"/>
      <c r="G97" s="254"/>
      <c r="H97" s="254"/>
      <c r="I97" s="254"/>
      <c r="J97" s="254"/>
      <c r="K97" s="254"/>
      <c r="L97" s="254"/>
      <c r="M97" s="237"/>
      <c r="N97" s="237"/>
    </row>
    <row r="98" spans="1:14" s="256" customFormat="1" x14ac:dyDescent="0.3">
      <c r="A98" s="252"/>
      <c r="B98" s="253"/>
      <c r="C98" s="253"/>
      <c r="D98" s="253"/>
      <c r="E98" s="235"/>
      <c r="F98" s="235"/>
      <c r="G98" s="254"/>
      <c r="H98" s="254"/>
      <c r="I98" s="254"/>
      <c r="J98" s="254"/>
      <c r="K98" s="254"/>
      <c r="L98" s="254"/>
      <c r="M98" s="237"/>
      <c r="N98" s="237"/>
    </row>
    <row r="99" spans="1:14" s="256" customFormat="1" x14ac:dyDescent="0.3">
      <c r="A99" s="252"/>
      <c r="B99" s="253"/>
      <c r="C99" s="253"/>
      <c r="D99" s="253"/>
      <c r="E99" s="235"/>
      <c r="F99" s="235"/>
      <c r="G99" s="254"/>
      <c r="H99" s="254"/>
      <c r="I99" s="254"/>
      <c r="J99" s="254"/>
      <c r="K99" s="254"/>
      <c r="L99" s="254"/>
      <c r="M99" s="237"/>
      <c r="N99" s="237"/>
    </row>
    <row r="100" spans="1:14" s="256" customFormat="1" x14ac:dyDescent="0.3">
      <c r="A100" s="252"/>
      <c r="B100" s="253"/>
      <c r="C100" s="253"/>
      <c r="D100" s="253"/>
      <c r="E100" s="235"/>
      <c r="F100" s="235"/>
      <c r="G100" s="254"/>
      <c r="H100" s="254"/>
      <c r="I100" s="254"/>
      <c r="J100" s="254"/>
      <c r="K100" s="254"/>
      <c r="L100" s="254"/>
      <c r="M100" s="237"/>
      <c r="N100" s="237"/>
    </row>
    <row r="101" spans="1:14" s="256" customFormat="1" x14ac:dyDescent="0.3">
      <c r="A101" s="252"/>
      <c r="B101" s="253"/>
      <c r="C101" s="253"/>
      <c r="D101" s="253"/>
      <c r="E101" s="235"/>
      <c r="F101" s="235"/>
      <c r="G101" s="254"/>
      <c r="H101" s="254"/>
      <c r="I101" s="254"/>
      <c r="J101" s="254"/>
      <c r="K101" s="254"/>
      <c r="L101" s="254"/>
      <c r="M101" s="237"/>
      <c r="N101" s="237"/>
    </row>
    <row r="102" spans="1:14" s="256" customFormat="1" x14ac:dyDescent="0.3">
      <c r="A102" s="252"/>
      <c r="B102" s="253"/>
      <c r="C102" s="253"/>
      <c r="D102" s="253"/>
      <c r="E102" s="235"/>
      <c r="F102" s="235"/>
      <c r="G102" s="254"/>
      <c r="H102" s="254"/>
      <c r="I102" s="254"/>
      <c r="J102" s="254"/>
      <c r="K102" s="254"/>
      <c r="L102" s="254"/>
      <c r="M102" s="237"/>
      <c r="N102" s="237"/>
    </row>
    <row r="103" spans="1:14" s="256" customFormat="1" x14ac:dyDescent="0.3">
      <c r="A103" s="252"/>
      <c r="B103" s="253"/>
      <c r="C103" s="253"/>
      <c r="D103" s="253"/>
      <c r="E103" s="235"/>
      <c r="F103" s="235"/>
      <c r="G103" s="254"/>
      <c r="H103" s="254"/>
      <c r="I103" s="254"/>
      <c r="J103" s="254"/>
      <c r="K103" s="254"/>
      <c r="L103" s="254"/>
      <c r="M103" s="237"/>
      <c r="N103" s="237"/>
    </row>
    <row r="104" spans="1:14" s="256" customFormat="1" x14ac:dyDescent="0.3">
      <c r="A104" s="252"/>
      <c r="B104" s="253"/>
      <c r="C104" s="253"/>
      <c r="D104" s="253"/>
      <c r="E104" s="235"/>
      <c r="F104" s="235"/>
      <c r="G104" s="254"/>
      <c r="H104" s="254"/>
      <c r="I104" s="254"/>
      <c r="J104" s="254"/>
      <c r="K104" s="254"/>
      <c r="L104" s="254"/>
      <c r="M104" s="237"/>
      <c r="N104" s="237"/>
    </row>
    <row r="105" spans="1:14" s="256" customFormat="1" x14ac:dyDescent="0.3">
      <c r="A105" s="252"/>
      <c r="B105" s="253"/>
      <c r="C105" s="253"/>
      <c r="D105" s="253"/>
      <c r="E105" s="235"/>
      <c r="F105" s="235"/>
      <c r="G105" s="254"/>
      <c r="H105" s="254"/>
      <c r="I105" s="254"/>
      <c r="J105" s="254"/>
      <c r="K105" s="254"/>
      <c r="L105" s="254"/>
      <c r="M105" s="237"/>
      <c r="N105" s="237"/>
    </row>
    <row r="106" spans="1:14" s="256" customFormat="1" x14ac:dyDescent="0.3">
      <c r="A106" s="252"/>
      <c r="B106" s="253"/>
      <c r="C106" s="253"/>
      <c r="D106" s="253"/>
      <c r="E106" s="235"/>
      <c r="F106" s="235"/>
      <c r="G106" s="254"/>
      <c r="H106" s="254"/>
      <c r="I106" s="254"/>
      <c r="J106" s="254"/>
      <c r="K106" s="254"/>
      <c r="L106" s="254"/>
      <c r="M106" s="237"/>
      <c r="N106" s="237"/>
    </row>
    <row r="107" spans="1:14" s="256" customFormat="1" x14ac:dyDescent="0.3">
      <c r="A107" s="252"/>
      <c r="B107" s="253"/>
      <c r="C107" s="253"/>
      <c r="D107" s="253"/>
      <c r="E107" s="235"/>
      <c r="F107" s="235"/>
      <c r="G107" s="254"/>
      <c r="H107" s="254"/>
      <c r="I107" s="254"/>
      <c r="J107" s="254"/>
      <c r="K107" s="254"/>
      <c r="L107" s="254"/>
      <c r="M107" s="237"/>
      <c r="N107" s="237"/>
    </row>
    <row r="108" spans="1:14" s="256" customFormat="1" x14ac:dyDescent="0.3">
      <c r="A108" s="252"/>
      <c r="B108" s="253"/>
      <c r="C108" s="253"/>
      <c r="D108" s="253"/>
      <c r="E108" s="235"/>
      <c r="F108" s="235"/>
      <c r="G108" s="254"/>
      <c r="H108" s="254"/>
      <c r="I108" s="254"/>
      <c r="J108" s="254"/>
      <c r="K108" s="254"/>
      <c r="L108" s="254"/>
      <c r="M108" s="237"/>
      <c r="N108" s="237"/>
    </row>
    <row r="109" spans="1:14" s="256" customFormat="1" x14ac:dyDescent="0.3">
      <c r="A109" s="252"/>
      <c r="B109" s="253"/>
      <c r="C109" s="253"/>
      <c r="D109" s="253"/>
      <c r="E109" s="235"/>
      <c r="F109" s="235"/>
      <c r="G109" s="254"/>
      <c r="H109" s="254"/>
      <c r="I109" s="254"/>
      <c r="J109" s="254"/>
      <c r="K109" s="254"/>
      <c r="L109" s="254"/>
      <c r="M109" s="237"/>
      <c r="N109" s="237"/>
    </row>
    <row r="110" spans="1:14" s="256" customFormat="1" x14ac:dyDescent="0.3">
      <c r="A110" s="252"/>
      <c r="B110" s="253"/>
      <c r="C110" s="253"/>
      <c r="D110" s="253"/>
      <c r="E110" s="235"/>
      <c r="F110" s="235"/>
      <c r="G110" s="254"/>
      <c r="H110" s="254"/>
      <c r="I110" s="254"/>
      <c r="J110" s="254"/>
      <c r="K110" s="254"/>
      <c r="L110" s="254"/>
      <c r="M110" s="237"/>
      <c r="N110" s="237"/>
    </row>
    <row r="111" spans="1:14" s="256" customFormat="1" x14ac:dyDescent="0.3">
      <c r="A111" s="252"/>
      <c r="B111" s="253"/>
      <c r="C111" s="253"/>
      <c r="D111" s="253"/>
      <c r="E111" s="235"/>
      <c r="F111" s="235"/>
      <c r="G111" s="254"/>
      <c r="H111" s="254"/>
      <c r="I111" s="254"/>
      <c r="J111" s="254"/>
      <c r="K111" s="254"/>
      <c r="L111" s="254"/>
      <c r="M111" s="237"/>
      <c r="N111" s="237"/>
    </row>
    <row r="112" spans="1:14" s="256" customFormat="1" x14ac:dyDescent="0.3">
      <c r="A112" s="252"/>
      <c r="B112" s="253"/>
      <c r="C112" s="253"/>
      <c r="D112" s="253"/>
      <c r="E112" s="235"/>
      <c r="F112" s="235"/>
      <c r="G112" s="254"/>
      <c r="H112" s="254"/>
      <c r="I112" s="254"/>
      <c r="J112" s="254"/>
      <c r="K112" s="254"/>
      <c r="L112" s="254"/>
      <c r="M112" s="237"/>
      <c r="N112" s="237"/>
    </row>
    <row r="113" spans="1:14" s="256" customFormat="1" x14ac:dyDescent="0.3">
      <c r="A113" s="252"/>
      <c r="B113" s="253"/>
      <c r="C113" s="253"/>
      <c r="D113" s="253"/>
      <c r="E113" s="235"/>
      <c r="F113" s="235"/>
      <c r="G113" s="254"/>
      <c r="H113" s="254"/>
      <c r="I113" s="254"/>
      <c r="J113" s="254"/>
      <c r="K113" s="254"/>
      <c r="L113" s="254"/>
      <c r="M113" s="237"/>
      <c r="N113" s="237"/>
    </row>
    <row r="114" spans="1:14" s="256" customFormat="1" x14ac:dyDescent="0.3">
      <c r="A114" s="252"/>
      <c r="B114" s="253"/>
      <c r="C114" s="253"/>
      <c r="D114" s="253"/>
      <c r="E114" s="235"/>
      <c r="F114" s="235"/>
      <c r="G114" s="254"/>
      <c r="H114" s="254"/>
      <c r="I114" s="254"/>
      <c r="J114" s="254"/>
      <c r="K114" s="254"/>
      <c r="L114" s="254"/>
      <c r="M114" s="237"/>
      <c r="N114" s="237"/>
    </row>
    <row r="115" spans="1:14" s="256" customFormat="1" x14ac:dyDescent="0.3">
      <c r="A115" s="252"/>
      <c r="B115" s="253"/>
      <c r="C115" s="253"/>
      <c r="D115" s="253"/>
      <c r="E115" s="235"/>
      <c r="F115" s="235"/>
      <c r="G115" s="254"/>
      <c r="H115" s="254"/>
      <c r="I115" s="254"/>
      <c r="J115" s="254"/>
      <c r="K115" s="254"/>
      <c r="L115" s="254"/>
      <c r="M115" s="237"/>
      <c r="N115" s="237"/>
    </row>
    <row r="116" spans="1:14" s="256" customFormat="1" x14ac:dyDescent="0.3">
      <c r="A116" s="252"/>
      <c r="B116" s="253"/>
      <c r="C116" s="253"/>
      <c r="D116" s="253"/>
      <c r="E116" s="235"/>
      <c r="F116" s="235"/>
      <c r="G116" s="254"/>
      <c r="H116" s="254"/>
      <c r="I116" s="254"/>
      <c r="J116" s="254"/>
      <c r="K116" s="254"/>
      <c r="L116" s="254"/>
      <c r="M116" s="237"/>
      <c r="N116" s="237"/>
    </row>
    <row r="117" spans="1:14" s="256" customFormat="1" x14ac:dyDescent="0.3">
      <c r="A117" s="252"/>
      <c r="B117" s="253"/>
      <c r="C117" s="253"/>
      <c r="D117" s="253"/>
      <c r="E117" s="235"/>
      <c r="F117" s="235"/>
      <c r="G117" s="254"/>
      <c r="H117" s="254"/>
      <c r="I117" s="254"/>
      <c r="J117" s="254"/>
      <c r="K117" s="254"/>
      <c r="L117" s="254"/>
      <c r="M117" s="237"/>
      <c r="N117" s="237"/>
    </row>
    <row r="118" spans="1:14" s="256" customFormat="1" x14ac:dyDescent="0.3">
      <c r="A118" s="252"/>
      <c r="B118" s="253"/>
      <c r="C118" s="253"/>
      <c r="D118" s="253"/>
      <c r="E118" s="235"/>
      <c r="F118" s="235"/>
      <c r="G118" s="254"/>
      <c r="H118" s="254"/>
      <c r="I118" s="254"/>
      <c r="J118" s="254"/>
      <c r="K118" s="254"/>
      <c r="L118" s="254"/>
      <c r="M118" s="237"/>
      <c r="N118" s="237"/>
    </row>
    <row r="119" spans="1:14" s="256" customFormat="1" x14ac:dyDescent="0.3">
      <c r="A119" s="252"/>
      <c r="B119" s="253"/>
      <c r="C119" s="253"/>
      <c r="D119" s="253"/>
      <c r="E119" s="235"/>
      <c r="F119" s="235"/>
      <c r="G119" s="254"/>
      <c r="H119" s="254"/>
      <c r="I119" s="254"/>
      <c r="J119" s="254"/>
      <c r="K119" s="254"/>
      <c r="L119" s="254"/>
      <c r="M119" s="237"/>
      <c r="N119" s="237"/>
    </row>
    <row r="120" spans="1:14" s="256" customFormat="1" x14ac:dyDescent="0.3">
      <c r="A120" s="252"/>
      <c r="B120" s="253"/>
      <c r="C120" s="253"/>
      <c r="D120" s="253"/>
      <c r="E120" s="235"/>
      <c r="F120" s="235"/>
      <c r="G120" s="254"/>
      <c r="H120" s="254"/>
      <c r="I120" s="254"/>
      <c r="J120" s="254"/>
      <c r="K120" s="254"/>
      <c r="L120" s="254"/>
      <c r="M120" s="237"/>
      <c r="N120" s="237"/>
    </row>
    <row r="121" spans="1:14" s="256" customFormat="1" x14ac:dyDescent="0.3">
      <c r="A121" s="252"/>
      <c r="B121" s="253"/>
      <c r="C121" s="253"/>
      <c r="D121" s="253"/>
      <c r="E121" s="235"/>
      <c r="F121" s="235"/>
      <c r="G121" s="254"/>
      <c r="H121" s="254"/>
      <c r="I121" s="254"/>
      <c r="J121" s="254"/>
      <c r="K121" s="254"/>
      <c r="L121" s="254"/>
      <c r="M121" s="237"/>
      <c r="N121" s="237"/>
    </row>
    <row r="122" spans="1:14" s="256" customFormat="1" x14ac:dyDescent="0.3">
      <c r="A122" s="252"/>
      <c r="B122" s="253"/>
      <c r="C122" s="253"/>
      <c r="D122" s="253"/>
      <c r="E122" s="235"/>
      <c r="F122" s="235"/>
      <c r="G122" s="254"/>
      <c r="H122" s="254"/>
      <c r="I122" s="254"/>
      <c r="J122" s="254"/>
      <c r="K122" s="254"/>
      <c r="L122" s="254"/>
      <c r="M122" s="237"/>
      <c r="N122" s="237"/>
    </row>
    <row r="123" spans="1:14" s="256" customFormat="1" x14ac:dyDescent="0.3">
      <c r="A123" s="252"/>
      <c r="B123" s="253"/>
      <c r="C123" s="253"/>
      <c r="D123" s="253"/>
      <c r="E123" s="235"/>
      <c r="F123" s="235"/>
      <c r="G123" s="254"/>
      <c r="H123" s="254"/>
      <c r="I123" s="254"/>
      <c r="J123" s="254"/>
      <c r="K123" s="254"/>
      <c r="L123" s="254"/>
      <c r="M123" s="237"/>
      <c r="N123" s="237"/>
    </row>
    <row r="124" spans="1:14" s="256" customFormat="1" x14ac:dyDescent="0.3">
      <c r="A124" s="252"/>
      <c r="B124" s="253"/>
      <c r="C124" s="253"/>
      <c r="D124" s="253"/>
      <c r="E124" s="235"/>
      <c r="F124" s="235"/>
      <c r="G124" s="254"/>
      <c r="H124" s="254"/>
      <c r="I124" s="254"/>
      <c r="J124" s="254"/>
      <c r="K124" s="254"/>
      <c r="L124" s="254"/>
      <c r="M124" s="237"/>
      <c r="N124" s="237"/>
    </row>
    <row r="125" spans="1:14" s="256" customFormat="1" x14ac:dyDescent="0.3">
      <c r="A125" s="252"/>
      <c r="B125" s="253"/>
      <c r="C125" s="253"/>
      <c r="D125" s="253"/>
      <c r="E125" s="235"/>
      <c r="F125" s="235"/>
      <c r="G125" s="254"/>
      <c r="H125" s="254"/>
      <c r="I125" s="254"/>
      <c r="J125" s="254"/>
      <c r="K125" s="254"/>
      <c r="L125" s="254"/>
      <c r="M125" s="237"/>
      <c r="N125" s="237"/>
    </row>
    <row r="126" spans="1:14" s="256" customFormat="1" x14ac:dyDescent="0.3">
      <c r="A126" s="252"/>
      <c r="B126" s="253"/>
      <c r="C126" s="253"/>
      <c r="D126" s="253"/>
      <c r="E126" s="235"/>
      <c r="F126" s="235"/>
      <c r="G126" s="254"/>
      <c r="H126" s="254"/>
      <c r="I126" s="254"/>
      <c r="J126" s="254"/>
      <c r="K126" s="254"/>
      <c r="L126" s="254"/>
      <c r="M126" s="237"/>
      <c r="N126" s="237"/>
    </row>
    <row r="127" spans="1:14" s="256" customFormat="1" x14ac:dyDescent="0.3">
      <c r="A127" s="252"/>
      <c r="B127" s="253"/>
      <c r="C127" s="253"/>
      <c r="D127" s="253"/>
      <c r="E127" s="235"/>
      <c r="F127" s="235"/>
      <c r="G127" s="254"/>
      <c r="H127" s="254"/>
      <c r="I127" s="254"/>
      <c r="J127" s="254"/>
      <c r="K127" s="254"/>
      <c r="L127" s="254"/>
      <c r="M127" s="237"/>
      <c r="N127" s="237"/>
    </row>
    <row r="128" spans="1:14" s="256" customFormat="1" x14ac:dyDescent="0.3">
      <c r="A128" s="252"/>
      <c r="B128" s="253"/>
      <c r="C128" s="253"/>
      <c r="D128" s="253"/>
      <c r="E128" s="235"/>
      <c r="F128" s="235"/>
      <c r="G128" s="254"/>
      <c r="H128" s="254"/>
      <c r="I128" s="254"/>
      <c r="J128" s="254"/>
      <c r="K128" s="254"/>
      <c r="L128" s="254"/>
      <c r="M128" s="237"/>
      <c r="N128" s="237"/>
    </row>
    <row r="129" spans="1:14" s="256" customFormat="1" x14ac:dyDescent="0.3">
      <c r="A129" s="252"/>
      <c r="B129" s="253"/>
      <c r="C129" s="253"/>
      <c r="D129" s="253"/>
      <c r="E129" s="235"/>
      <c r="F129" s="235"/>
      <c r="G129" s="254"/>
      <c r="H129" s="254"/>
      <c r="I129" s="254"/>
      <c r="J129" s="254"/>
      <c r="K129" s="254"/>
      <c r="L129" s="254"/>
      <c r="M129" s="237"/>
      <c r="N129" s="237"/>
    </row>
    <row r="130" spans="1:14" s="256" customFormat="1" x14ac:dyDescent="0.3">
      <c r="A130" s="252"/>
      <c r="B130" s="253"/>
      <c r="C130" s="253"/>
      <c r="D130" s="253"/>
      <c r="E130" s="235"/>
      <c r="F130" s="235"/>
      <c r="G130" s="254"/>
      <c r="H130" s="254"/>
      <c r="I130" s="254"/>
      <c r="J130" s="254"/>
      <c r="K130" s="254"/>
      <c r="L130" s="254"/>
      <c r="M130" s="237"/>
      <c r="N130" s="237"/>
    </row>
    <row r="131" spans="1:14" s="256" customFormat="1" x14ac:dyDescent="0.3">
      <c r="A131" s="252"/>
      <c r="B131" s="253"/>
      <c r="C131" s="253"/>
      <c r="D131" s="253"/>
      <c r="E131" s="235"/>
      <c r="F131" s="235"/>
      <c r="G131" s="254"/>
      <c r="H131" s="254"/>
      <c r="I131" s="254"/>
      <c r="J131" s="254"/>
      <c r="K131" s="254"/>
      <c r="L131" s="254"/>
      <c r="M131" s="237"/>
      <c r="N131" s="237"/>
    </row>
    <row r="132" spans="1:14" s="256" customFormat="1" x14ac:dyDescent="0.3">
      <c r="A132" s="252"/>
      <c r="B132" s="253"/>
      <c r="C132" s="253"/>
      <c r="D132" s="253"/>
      <c r="E132" s="235"/>
      <c r="F132" s="235"/>
      <c r="G132" s="254"/>
      <c r="H132" s="254"/>
      <c r="I132" s="254"/>
      <c r="J132" s="254"/>
      <c r="K132" s="254"/>
      <c r="L132" s="254"/>
      <c r="M132" s="237"/>
      <c r="N132" s="237"/>
    </row>
    <row r="133" spans="1:14" s="256" customFormat="1" x14ac:dyDescent="0.3">
      <c r="A133" s="252"/>
      <c r="B133" s="253"/>
      <c r="C133" s="253"/>
      <c r="D133" s="253"/>
      <c r="E133" s="235"/>
      <c r="F133" s="235"/>
      <c r="G133" s="254"/>
      <c r="H133" s="254"/>
      <c r="I133" s="254"/>
      <c r="J133" s="254"/>
      <c r="K133" s="254"/>
      <c r="L133" s="254"/>
      <c r="M133" s="237"/>
      <c r="N133" s="237"/>
    </row>
    <row r="134" spans="1:14" s="256" customFormat="1" x14ac:dyDescent="0.3">
      <c r="A134" s="252"/>
      <c r="B134" s="253"/>
      <c r="C134" s="253"/>
      <c r="D134" s="253"/>
      <c r="E134" s="235"/>
      <c r="F134" s="235"/>
      <c r="G134" s="254"/>
      <c r="H134" s="254"/>
      <c r="I134" s="254"/>
      <c r="J134" s="254"/>
      <c r="K134" s="254"/>
      <c r="L134" s="254"/>
      <c r="M134" s="237"/>
      <c r="N134" s="237"/>
    </row>
    <row r="135" spans="1:14" s="256" customFormat="1" x14ac:dyDescent="0.3">
      <c r="A135" s="252"/>
      <c r="B135" s="253"/>
      <c r="C135" s="253"/>
      <c r="D135" s="253"/>
      <c r="E135" s="235"/>
      <c r="F135" s="235"/>
      <c r="G135" s="254"/>
      <c r="H135" s="254"/>
      <c r="I135" s="254"/>
      <c r="J135" s="254"/>
      <c r="K135" s="254"/>
      <c r="L135" s="254"/>
      <c r="M135" s="237"/>
      <c r="N135" s="237"/>
    </row>
    <row r="136" spans="1:14" s="256" customFormat="1" x14ac:dyDescent="0.3">
      <c r="A136" s="252"/>
      <c r="B136" s="253"/>
      <c r="C136" s="253"/>
      <c r="D136" s="253"/>
      <c r="E136" s="235"/>
      <c r="F136" s="235"/>
      <c r="G136" s="254"/>
      <c r="H136" s="254"/>
      <c r="I136" s="254"/>
      <c r="J136" s="254"/>
      <c r="K136" s="254"/>
      <c r="L136" s="254"/>
      <c r="M136" s="237"/>
      <c r="N136" s="237"/>
    </row>
    <row r="137" spans="1:14" s="256" customFormat="1" x14ac:dyDescent="0.3">
      <c r="A137" s="252"/>
      <c r="B137" s="253"/>
      <c r="C137" s="253"/>
      <c r="D137" s="253"/>
      <c r="E137" s="235"/>
      <c r="F137" s="235"/>
      <c r="G137" s="254"/>
      <c r="H137" s="254"/>
      <c r="I137" s="254"/>
      <c r="J137" s="254"/>
      <c r="K137" s="254"/>
      <c r="L137" s="254"/>
      <c r="M137" s="237"/>
      <c r="N137" s="237"/>
    </row>
    <row r="138" spans="1:14" s="256" customFormat="1" x14ac:dyDescent="0.3">
      <c r="A138" s="252"/>
      <c r="B138" s="253"/>
      <c r="C138" s="253"/>
      <c r="D138" s="253"/>
      <c r="E138" s="235"/>
      <c r="F138" s="235"/>
      <c r="G138" s="254"/>
      <c r="H138" s="254"/>
      <c r="I138" s="254"/>
      <c r="J138" s="254"/>
      <c r="K138" s="254"/>
      <c r="L138" s="254"/>
      <c r="M138" s="237"/>
      <c r="N138" s="237"/>
    </row>
    <row r="139" spans="1:14" s="256" customFormat="1" x14ac:dyDescent="0.3">
      <c r="A139" s="252"/>
      <c r="B139" s="253"/>
      <c r="C139" s="253"/>
      <c r="D139" s="253"/>
      <c r="E139" s="235"/>
      <c r="F139" s="235"/>
      <c r="G139" s="254"/>
      <c r="H139" s="254"/>
      <c r="I139" s="254"/>
      <c r="J139" s="254"/>
      <c r="K139" s="254"/>
      <c r="L139" s="254"/>
      <c r="M139" s="237"/>
      <c r="N139" s="237"/>
    </row>
    <row r="140" spans="1:14" s="256" customFormat="1" x14ac:dyDescent="0.3">
      <c r="A140" s="252"/>
      <c r="B140" s="253"/>
      <c r="C140" s="253"/>
      <c r="D140" s="253"/>
      <c r="E140" s="235"/>
      <c r="F140" s="235"/>
      <c r="G140" s="254"/>
      <c r="H140" s="254"/>
      <c r="I140" s="254"/>
      <c r="J140" s="254"/>
      <c r="K140" s="254"/>
      <c r="L140" s="254"/>
      <c r="M140" s="237"/>
      <c r="N140" s="237"/>
    </row>
    <row r="141" spans="1:14" s="256" customFormat="1" x14ac:dyDescent="0.3">
      <c r="A141" s="252"/>
      <c r="B141" s="253"/>
      <c r="C141" s="253"/>
      <c r="D141" s="253"/>
      <c r="E141" s="235"/>
      <c r="F141" s="235"/>
      <c r="G141" s="254"/>
      <c r="H141" s="254"/>
      <c r="I141" s="254"/>
      <c r="J141" s="254"/>
      <c r="K141" s="254"/>
      <c r="L141" s="254"/>
      <c r="M141" s="237"/>
      <c r="N141" s="237"/>
    </row>
    <row r="142" spans="1:14" s="256" customFormat="1" x14ac:dyDescent="0.3">
      <c r="A142" s="252"/>
      <c r="B142" s="253"/>
      <c r="C142" s="253"/>
      <c r="D142" s="253"/>
      <c r="E142" s="235"/>
      <c r="F142" s="235"/>
      <c r="G142" s="254"/>
      <c r="H142" s="254"/>
      <c r="I142" s="254"/>
      <c r="J142" s="254"/>
      <c r="K142" s="254"/>
      <c r="L142" s="254"/>
      <c r="M142" s="237"/>
      <c r="N142" s="237"/>
    </row>
    <row r="143" spans="1:14" s="256" customFormat="1" x14ac:dyDescent="0.3">
      <c r="A143" s="252"/>
      <c r="B143" s="253"/>
      <c r="C143" s="253"/>
      <c r="D143" s="253"/>
      <c r="E143" s="235"/>
      <c r="F143" s="235"/>
      <c r="G143" s="254"/>
      <c r="H143" s="254"/>
      <c r="I143" s="254"/>
      <c r="J143" s="254"/>
      <c r="K143" s="254"/>
      <c r="L143" s="254"/>
      <c r="M143" s="237"/>
      <c r="N143" s="237"/>
    </row>
    <row r="144" spans="1:14" s="256" customFormat="1" x14ac:dyDescent="0.3">
      <c r="A144" s="252"/>
      <c r="B144" s="253"/>
      <c r="C144" s="253"/>
      <c r="D144" s="253"/>
      <c r="E144" s="235"/>
      <c r="F144" s="235"/>
      <c r="G144" s="254"/>
      <c r="H144" s="254"/>
      <c r="I144" s="254"/>
      <c r="J144" s="254"/>
      <c r="K144" s="254"/>
      <c r="L144" s="254"/>
      <c r="M144" s="237"/>
      <c r="N144" s="237"/>
    </row>
    <row r="145" spans="1:14" s="256" customFormat="1" x14ac:dyDescent="0.3">
      <c r="A145" s="252"/>
      <c r="B145" s="253"/>
      <c r="C145" s="253"/>
      <c r="D145" s="253"/>
      <c r="E145" s="235"/>
      <c r="F145" s="235"/>
      <c r="G145" s="254"/>
      <c r="H145" s="254"/>
      <c r="I145" s="254"/>
      <c r="J145" s="254"/>
      <c r="K145" s="254"/>
      <c r="L145" s="254"/>
      <c r="M145" s="237"/>
      <c r="N145" s="237"/>
    </row>
    <row r="146" spans="1:14" s="256" customFormat="1" x14ac:dyDescent="0.3">
      <c r="A146" s="252"/>
      <c r="B146" s="253"/>
      <c r="C146" s="253"/>
      <c r="D146" s="253"/>
      <c r="E146" s="235"/>
      <c r="F146" s="235"/>
      <c r="G146" s="254"/>
      <c r="H146" s="254"/>
      <c r="I146" s="254"/>
      <c r="J146" s="254"/>
      <c r="K146" s="254"/>
      <c r="L146" s="254"/>
      <c r="M146" s="237"/>
      <c r="N146" s="237"/>
    </row>
    <row r="147" spans="1:14" s="256" customFormat="1" x14ac:dyDescent="0.3">
      <c r="A147" s="252"/>
      <c r="B147" s="253"/>
      <c r="C147" s="253"/>
      <c r="D147" s="253"/>
      <c r="E147" s="235"/>
      <c r="F147" s="235"/>
      <c r="G147" s="254"/>
      <c r="H147" s="254"/>
      <c r="I147" s="254"/>
      <c r="J147" s="254"/>
      <c r="K147" s="254"/>
      <c r="L147" s="254"/>
      <c r="M147" s="237"/>
      <c r="N147" s="237"/>
    </row>
    <row r="148" spans="1:14" s="256" customFormat="1" x14ac:dyDescent="0.3">
      <c r="A148" s="252"/>
      <c r="B148" s="253"/>
      <c r="C148" s="253"/>
      <c r="D148" s="253"/>
      <c r="E148" s="235"/>
      <c r="F148" s="235"/>
      <c r="G148" s="254"/>
      <c r="H148" s="254"/>
      <c r="I148" s="254"/>
      <c r="J148" s="254"/>
      <c r="K148" s="254"/>
      <c r="L148" s="254"/>
      <c r="M148" s="237"/>
      <c r="N148" s="237"/>
    </row>
    <row r="149" spans="1:14" s="256" customFormat="1" x14ac:dyDescent="0.3">
      <c r="A149" s="252"/>
      <c r="B149" s="253"/>
      <c r="C149" s="253"/>
      <c r="D149" s="253"/>
      <c r="E149" s="235"/>
      <c r="F149" s="235"/>
      <c r="G149" s="254"/>
      <c r="H149" s="254"/>
      <c r="I149" s="254"/>
      <c r="J149" s="254"/>
      <c r="K149" s="254"/>
      <c r="L149" s="254"/>
      <c r="M149" s="237"/>
      <c r="N149" s="237"/>
    </row>
    <row r="150" spans="1:14" s="256" customFormat="1" x14ac:dyDescent="0.3">
      <c r="A150" s="252"/>
      <c r="B150" s="253"/>
      <c r="C150" s="253"/>
      <c r="D150" s="253"/>
      <c r="E150" s="235"/>
      <c r="F150" s="235"/>
      <c r="G150" s="254"/>
      <c r="H150" s="254"/>
      <c r="I150" s="254"/>
      <c r="J150" s="254"/>
      <c r="K150" s="254"/>
      <c r="L150" s="254"/>
      <c r="M150" s="237"/>
      <c r="N150" s="237"/>
    </row>
    <row r="151" spans="1:14" s="256" customFormat="1" x14ac:dyDescent="0.3">
      <c r="A151" s="252"/>
      <c r="B151" s="253"/>
      <c r="C151" s="253"/>
      <c r="D151" s="253"/>
      <c r="E151" s="235"/>
      <c r="F151" s="235"/>
      <c r="G151" s="254"/>
      <c r="H151" s="254"/>
      <c r="I151" s="254"/>
      <c r="J151" s="254"/>
      <c r="K151" s="254"/>
      <c r="L151" s="254"/>
      <c r="M151" s="237"/>
      <c r="N151" s="237"/>
    </row>
    <row r="152" spans="1:14" s="256" customFormat="1" x14ac:dyDescent="0.3">
      <c r="A152" s="252"/>
      <c r="B152" s="253"/>
      <c r="C152" s="253"/>
      <c r="D152" s="253"/>
      <c r="E152" s="235"/>
      <c r="F152" s="235"/>
      <c r="G152" s="254"/>
      <c r="H152" s="254"/>
      <c r="I152" s="254"/>
      <c r="J152" s="254"/>
      <c r="K152" s="254"/>
      <c r="L152" s="254"/>
      <c r="M152" s="237"/>
      <c r="N152" s="237"/>
    </row>
    <row r="153" spans="1:14" s="256" customFormat="1" x14ac:dyDescent="0.3">
      <c r="A153" s="252"/>
      <c r="B153" s="253"/>
      <c r="C153" s="253"/>
      <c r="D153" s="253"/>
      <c r="E153" s="235"/>
      <c r="F153" s="235"/>
      <c r="G153" s="254"/>
      <c r="H153" s="254"/>
      <c r="I153" s="254"/>
      <c r="J153" s="254"/>
      <c r="K153" s="254"/>
      <c r="L153" s="254"/>
      <c r="M153" s="237"/>
      <c r="N153" s="237"/>
    </row>
    <row r="154" spans="1:14" s="256" customFormat="1" x14ac:dyDescent="0.3">
      <c r="A154" s="252"/>
      <c r="B154" s="253"/>
      <c r="C154" s="253"/>
      <c r="D154" s="253"/>
      <c r="E154" s="235"/>
      <c r="F154" s="235"/>
      <c r="G154" s="254"/>
      <c r="H154" s="254"/>
      <c r="I154" s="254"/>
      <c r="J154" s="254"/>
      <c r="K154" s="254"/>
      <c r="L154" s="254"/>
      <c r="M154" s="237"/>
      <c r="N154" s="237"/>
    </row>
    <row r="155" spans="1:14" s="256" customFormat="1" x14ac:dyDescent="0.3">
      <c r="A155" s="252"/>
      <c r="B155" s="253"/>
      <c r="C155" s="253"/>
      <c r="D155" s="253"/>
      <c r="E155" s="235"/>
      <c r="F155" s="235"/>
      <c r="G155" s="254"/>
      <c r="H155" s="254"/>
      <c r="I155" s="254"/>
      <c r="J155" s="254"/>
      <c r="K155" s="254"/>
      <c r="L155" s="254"/>
      <c r="M155" s="237"/>
      <c r="N155" s="237"/>
    </row>
    <row r="156" spans="1:14" s="256" customFormat="1" x14ac:dyDescent="0.3">
      <c r="A156" s="252"/>
      <c r="B156" s="253"/>
      <c r="C156" s="253"/>
      <c r="D156" s="253"/>
      <c r="E156" s="235"/>
      <c r="F156" s="235"/>
      <c r="G156" s="254"/>
      <c r="H156" s="254"/>
      <c r="I156" s="254"/>
      <c r="J156" s="254"/>
      <c r="K156" s="254"/>
      <c r="L156" s="254"/>
      <c r="M156" s="237"/>
      <c r="N156" s="237"/>
    </row>
    <row r="157" spans="1:14" s="256" customFormat="1" x14ac:dyDescent="0.3">
      <c r="A157" s="252"/>
      <c r="B157" s="253"/>
      <c r="C157" s="253"/>
      <c r="D157" s="253"/>
      <c r="E157" s="235"/>
      <c r="F157" s="235"/>
      <c r="G157" s="254"/>
      <c r="H157" s="254"/>
      <c r="I157" s="254"/>
      <c r="J157" s="254"/>
      <c r="K157" s="254"/>
      <c r="L157" s="254"/>
      <c r="M157" s="237"/>
      <c r="N157" s="237"/>
    </row>
    <row r="158" spans="1:14" s="256" customFormat="1" x14ac:dyDescent="0.3">
      <c r="A158" s="252"/>
      <c r="B158" s="253"/>
      <c r="C158" s="253"/>
      <c r="D158" s="253"/>
      <c r="E158" s="235"/>
      <c r="F158" s="235"/>
      <c r="G158" s="254"/>
      <c r="H158" s="254"/>
      <c r="I158" s="254"/>
      <c r="J158" s="254"/>
      <c r="K158" s="254"/>
      <c r="L158" s="254"/>
      <c r="M158" s="237"/>
      <c r="N158" s="237"/>
    </row>
    <row r="159" spans="1:14" s="256" customFormat="1" x14ac:dyDescent="0.3">
      <c r="A159" s="252"/>
      <c r="B159" s="253"/>
      <c r="C159" s="253"/>
      <c r="D159" s="253"/>
      <c r="E159" s="235"/>
      <c r="F159" s="235"/>
      <c r="G159" s="254"/>
      <c r="H159" s="254"/>
      <c r="I159" s="254"/>
      <c r="J159" s="254"/>
      <c r="K159" s="254"/>
      <c r="L159" s="254"/>
      <c r="M159" s="237"/>
      <c r="N159" s="237"/>
    </row>
    <row r="160" spans="1:14" s="256" customFormat="1" x14ac:dyDescent="0.3">
      <c r="A160" s="252"/>
      <c r="B160" s="253"/>
      <c r="C160" s="253"/>
      <c r="D160" s="253"/>
      <c r="E160" s="235"/>
      <c r="F160" s="235"/>
      <c r="G160" s="254"/>
      <c r="H160" s="254"/>
      <c r="I160" s="254"/>
      <c r="J160" s="254"/>
      <c r="K160" s="254"/>
      <c r="L160" s="254"/>
      <c r="M160" s="237"/>
      <c r="N160" s="237"/>
    </row>
    <row r="161" spans="1:14" s="256" customFormat="1" x14ac:dyDescent="0.3">
      <c r="A161" s="252"/>
      <c r="B161" s="253"/>
      <c r="C161" s="253"/>
      <c r="D161" s="253"/>
      <c r="E161" s="235"/>
      <c r="F161" s="235"/>
      <c r="G161" s="254"/>
      <c r="H161" s="254"/>
      <c r="I161" s="254"/>
      <c r="J161" s="254"/>
      <c r="K161" s="254"/>
      <c r="L161" s="254"/>
      <c r="M161" s="237"/>
      <c r="N161" s="237"/>
    </row>
    <row r="162" spans="1:14" s="256" customFormat="1" x14ac:dyDescent="0.3">
      <c r="A162" s="252"/>
      <c r="B162" s="253"/>
      <c r="C162" s="253"/>
      <c r="D162" s="253"/>
      <c r="E162" s="235"/>
      <c r="F162" s="235"/>
      <c r="G162" s="254"/>
      <c r="H162" s="254"/>
      <c r="I162" s="254"/>
      <c r="J162" s="254"/>
      <c r="K162" s="254"/>
      <c r="L162" s="254"/>
      <c r="M162" s="237"/>
      <c r="N162" s="237"/>
    </row>
    <row r="163" spans="1:14" s="256" customFormat="1" x14ac:dyDescent="0.3">
      <c r="A163" s="252"/>
      <c r="B163" s="253"/>
      <c r="C163" s="253"/>
      <c r="D163" s="253"/>
      <c r="E163" s="235"/>
      <c r="F163" s="235"/>
      <c r="G163" s="254"/>
      <c r="H163" s="254"/>
      <c r="I163" s="254"/>
      <c r="J163" s="254"/>
      <c r="K163" s="254"/>
      <c r="L163" s="254"/>
      <c r="M163" s="237"/>
      <c r="N163" s="237"/>
    </row>
    <row r="164" spans="1:14" s="256" customFormat="1" x14ac:dyDescent="0.3">
      <c r="A164" s="252"/>
      <c r="B164" s="253"/>
      <c r="C164" s="253"/>
      <c r="D164" s="253"/>
      <c r="E164" s="235"/>
      <c r="F164" s="235"/>
      <c r="G164" s="254"/>
      <c r="H164" s="254"/>
      <c r="I164" s="254"/>
      <c r="J164" s="254"/>
      <c r="K164" s="254"/>
      <c r="L164" s="254"/>
      <c r="M164" s="237"/>
      <c r="N164" s="237"/>
    </row>
    <row r="165" spans="1:14" s="256" customFormat="1" x14ac:dyDescent="0.3">
      <c r="A165" s="252"/>
      <c r="B165" s="253"/>
      <c r="C165" s="253"/>
      <c r="D165" s="253"/>
      <c r="E165" s="235"/>
      <c r="F165" s="235"/>
      <c r="G165" s="254"/>
      <c r="H165" s="254"/>
      <c r="I165" s="254"/>
      <c r="J165" s="254"/>
      <c r="K165" s="254"/>
      <c r="L165" s="254"/>
      <c r="M165" s="237"/>
      <c r="N165" s="237"/>
    </row>
    <row r="166" spans="1:14" s="256" customFormat="1" x14ac:dyDescent="0.3">
      <c r="A166" s="252"/>
      <c r="B166" s="253"/>
      <c r="C166" s="253"/>
      <c r="D166" s="253"/>
      <c r="E166" s="235"/>
      <c r="F166" s="235"/>
      <c r="G166" s="254"/>
      <c r="H166" s="254"/>
      <c r="I166" s="254"/>
      <c r="J166" s="254"/>
      <c r="K166" s="254"/>
      <c r="L166" s="254"/>
      <c r="M166" s="237"/>
      <c r="N166" s="237"/>
    </row>
    <row r="167" spans="1:14" s="256" customFormat="1" x14ac:dyDescent="0.3">
      <c r="A167" s="252"/>
      <c r="B167" s="253"/>
      <c r="C167" s="253"/>
      <c r="D167" s="253"/>
      <c r="E167" s="235"/>
      <c r="F167" s="235"/>
      <c r="G167" s="254"/>
      <c r="H167" s="254"/>
      <c r="I167" s="254"/>
      <c r="J167" s="254"/>
      <c r="K167" s="254"/>
      <c r="L167" s="254"/>
      <c r="M167" s="237"/>
      <c r="N167" s="237"/>
    </row>
    <row r="168" spans="1:14" s="256" customFormat="1" x14ac:dyDescent="0.3">
      <c r="A168" s="252"/>
      <c r="B168" s="253"/>
      <c r="C168" s="253"/>
      <c r="D168" s="253"/>
      <c r="E168" s="235"/>
      <c r="F168" s="235"/>
      <c r="G168" s="254"/>
      <c r="H168" s="254"/>
      <c r="I168" s="254"/>
      <c r="J168" s="254"/>
      <c r="K168" s="254"/>
      <c r="L168" s="254"/>
      <c r="M168" s="237"/>
      <c r="N168" s="237"/>
    </row>
    <row r="169" spans="1:14" s="256" customFormat="1" x14ac:dyDescent="0.3">
      <c r="A169" s="252"/>
      <c r="B169" s="253"/>
      <c r="C169" s="253"/>
      <c r="D169" s="253"/>
      <c r="E169" s="235"/>
      <c r="F169" s="235"/>
      <c r="G169" s="254"/>
      <c r="H169" s="254"/>
      <c r="I169" s="254"/>
      <c r="J169" s="254"/>
      <c r="K169" s="254"/>
      <c r="L169" s="254"/>
      <c r="M169" s="237"/>
      <c r="N169" s="237"/>
    </row>
    <row r="170" spans="1:14" s="256" customFormat="1" x14ac:dyDescent="0.3">
      <c r="A170" s="252"/>
      <c r="B170" s="253"/>
      <c r="C170" s="253"/>
      <c r="D170" s="253"/>
      <c r="E170" s="235"/>
      <c r="F170" s="235"/>
      <c r="G170" s="254"/>
      <c r="H170" s="254"/>
      <c r="I170" s="254"/>
      <c r="J170" s="254"/>
      <c r="K170" s="254"/>
      <c r="L170" s="254"/>
      <c r="M170" s="237"/>
      <c r="N170" s="237"/>
    </row>
    <row r="171" spans="1:14" s="256" customFormat="1" x14ac:dyDescent="0.3">
      <c r="A171" s="252"/>
      <c r="B171" s="253"/>
      <c r="C171" s="253"/>
      <c r="D171" s="253"/>
      <c r="E171" s="235"/>
      <c r="F171" s="235"/>
      <c r="G171" s="254"/>
      <c r="H171" s="254"/>
      <c r="I171" s="254"/>
      <c r="J171" s="254"/>
      <c r="K171" s="254"/>
      <c r="L171" s="254"/>
      <c r="M171" s="237"/>
      <c r="N171" s="237"/>
    </row>
    <row r="172" spans="1:14" s="256" customFormat="1" x14ac:dyDescent="0.3">
      <c r="A172" s="252"/>
      <c r="B172" s="253"/>
      <c r="C172" s="253"/>
      <c r="D172" s="253"/>
      <c r="E172" s="235"/>
      <c r="F172" s="235"/>
      <c r="G172" s="254"/>
      <c r="H172" s="254"/>
      <c r="I172" s="254"/>
      <c r="J172" s="254"/>
      <c r="K172" s="254"/>
      <c r="L172" s="254"/>
      <c r="M172" s="237"/>
      <c r="N172" s="237"/>
    </row>
    <row r="173" spans="1:14" s="256" customFormat="1" x14ac:dyDescent="0.3">
      <c r="A173" s="252"/>
      <c r="B173" s="253"/>
      <c r="C173" s="253"/>
      <c r="D173" s="253"/>
      <c r="E173" s="235"/>
      <c r="F173" s="235"/>
      <c r="G173" s="254"/>
      <c r="H173" s="254"/>
      <c r="I173" s="254"/>
      <c r="J173" s="254"/>
      <c r="K173" s="254"/>
      <c r="L173" s="254"/>
      <c r="M173" s="237"/>
      <c r="N173" s="237"/>
    </row>
    <row r="174" spans="1:14" s="256" customFormat="1" x14ac:dyDescent="0.3">
      <c r="A174" s="252"/>
      <c r="B174" s="253"/>
      <c r="C174" s="253"/>
      <c r="D174" s="253"/>
      <c r="E174" s="235"/>
      <c r="F174" s="235"/>
      <c r="G174" s="254"/>
      <c r="H174" s="254"/>
      <c r="I174" s="254"/>
      <c r="J174" s="254"/>
      <c r="K174" s="254"/>
      <c r="L174" s="254"/>
      <c r="M174" s="237"/>
      <c r="N174" s="237"/>
    </row>
    <row r="175" spans="1:14" s="256" customFormat="1" x14ac:dyDescent="0.3">
      <c r="A175" s="252"/>
      <c r="B175" s="253"/>
      <c r="C175" s="253"/>
      <c r="D175" s="253"/>
      <c r="E175" s="235"/>
      <c r="F175" s="235"/>
      <c r="G175" s="254"/>
      <c r="H175" s="254"/>
      <c r="I175" s="254"/>
      <c r="J175" s="254"/>
      <c r="K175" s="254"/>
      <c r="L175" s="254"/>
      <c r="M175" s="237"/>
      <c r="N175" s="237"/>
    </row>
    <row r="176" spans="1:14" s="256" customFormat="1" x14ac:dyDescent="0.3">
      <c r="A176" s="252"/>
      <c r="B176" s="253"/>
      <c r="C176" s="253"/>
      <c r="D176" s="253"/>
      <c r="E176" s="235"/>
      <c r="F176" s="235"/>
      <c r="G176" s="254"/>
      <c r="H176" s="254"/>
      <c r="I176" s="254"/>
      <c r="J176" s="254"/>
      <c r="K176" s="254"/>
      <c r="L176" s="254"/>
      <c r="M176" s="237"/>
      <c r="N176" s="237"/>
    </row>
    <row r="177" spans="1:14" s="256" customFormat="1" x14ac:dyDescent="0.3">
      <c r="A177" s="252"/>
      <c r="B177" s="253"/>
      <c r="C177" s="253"/>
      <c r="D177" s="253"/>
      <c r="E177" s="235"/>
      <c r="F177" s="235"/>
      <c r="G177" s="254"/>
      <c r="H177" s="254"/>
      <c r="I177" s="254"/>
      <c r="J177" s="254"/>
      <c r="K177" s="254"/>
      <c r="L177" s="254"/>
      <c r="M177" s="237"/>
      <c r="N177" s="237"/>
    </row>
    <row r="178" spans="1:14" s="256" customFormat="1" x14ac:dyDescent="0.3">
      <c r="A178" s="252"/>
      <c r="B178" s="253"/>
      <c r="C178" s="253"/>
      <c r="D178" s="253"/>
      <c r="E178" s="235"/>
      <c r="F178" s="235"/>
      <c r="G178" s="254"/>
      <c r="H178" s="254"/>
      <c r="I178" s="254"/>
      <c r="J178" s="254"/>
      <c r="K178" s="254"/>
      <c r="L178" s="254"/>
      <c r="M178" s="237"/>
      <c r="N178" s="237"/>
    </row>
    <row r="179" spans="1:14" s="256" customFormat="1" x14ac:dyDescent="0.3">
      <c r="A179" s="252"/>
      <c r="B179" s="253"/>
      <c r="C179" s="253"/>
      <c r="D179" s="253"/>
      <c r="E179" s="235"/>
      <c r="F179" s="235"/>
      <c r="G179" s="254"/>
      <c r="H179" s="254"/>
      <c r="I179" s="254"/>
      <c r="J179" s="254"/>
      <c r="K179" s="254"/>
      <c r="L179" s="254"/>
      <c r="M179" s="237"/>
      <c r="N179" s="237"/>
    </row>
    <row r="180" spans="1:14" s="256" customFormat="1" x14ac:dyDescent="0.3">
      <c r="A180" s="252"/>
      <c r="B180" s="253"/>
      <c r="C180" s="253"/>
      <c r="D180" s="253"/>
      <c r="E180" s="235"/>
      <c r="F180" s="235"/>
      <c r="G180" s="254"/>
      <c r="H180" s="254"/>
      <c r="I180" s="254"/>
      <c r="J180" s="254"/>
      <c r="K180" s="254"/>
      <c r="L180" s="254"/>
      <c r="M180" s="237"/>
      <c r="N180" s="237"/>
    </row>
    <row r="181" spans="1:14" s="256" customFormat="1" x14ac:dyDescent="0.3">
      <c r="A181" s="252"/>
      <c r="B181" s="253"/>
      <c r="C181" s="253"/>
      <c r="D181" s="253"/>
      <c r="E181" s="235"/>
      <c r="F181" s="235"/>
      <c r="G181" s="254"/>
      <c r="H181" s="254"/>
      <c r="I181" s="254"/>
      <c r="J181" s="254"/>
      <c r="K181" s="254"/>
      <c r="L181" s="254"/>
      <c r="M181" s="237"/>
      <c r="N181" s="237"/>
    </row>
    <row r="182" spans="1:14" s="256" customFormat="1" x14ac:dyDescent="0.3">
      <c r="A182" s="252"/>
      <c r="B182" s="253"/>
      <c r="C182" s="253"/>
      <c r="D182" s="253"/>
      <c r="E182" s="235"/>
      <c r="F182" s="235"/>
      <c r="G182" s="254"/>
      <c r="H182" s="254"/>
      <c r="I182" s="254"/>
      <c r="J182" s="254"/>
      <c r="K182" s="254"/>
      <c r="L182" s="254"/>
      <c r="M182" s="237"/>
      <c r="N182" s="237"/>
    </row>
    <row r="183" spans="1:14" s="256" customFormat="1" x14ac:dyDescent="0.3">
      <c r="A183" s="252"/>
      <c r="B183" s="253"/>
      <c r="C183" s="253"/>
      <c r="D183" s="253"/>
      <c r="E183" s="235"/>
      <c r="F183" s="235"/>
      <c r="G183" s="254"/>
      <c r="H183" s="254"/>
      <c r="I183" s="254"/>
      <c r="J183" s="254"/>
      <c r="K183" s="254"/>
      <c r="L183" s="254"/>
      <c r="M183" s="237"/>
      <c r="N183" s="237"/>
    </row>
    <row r="184" spans="1:14" s="256" customFormat="1" x14ac:dyDescent="0.3">
      <c r="A184" s="252"/>
      <c r="B184" s="253"/>
      <c r="C184" s="253"/>
      <c r="D184" s="253"/>
      <c r="E184" s="235"/>
      <c r="F184" s="235"/>
      <c r="G184" s="254"/>
      <c r="H184" s="254"/>
      <c r="I184" s="254"/>
      <c r="J184" s="254"/>
      <c r="K184" s="254"/>
      <c r="L184" s="254"/>
      <c r="M184" s="237"/>
      <c r="N184" s="237"/>
    </row>
    <row r="185" spans="1:14" s="256" customFormat="1" x14ac:dyDescent="0.3">
      <c r="A185" s="252"/>
      <c r="B185" s="253"/>
      <c r="C185" s="253"/>
      <c r="D185" s="253"/>
      <c r="E185" s="235"/>
      <c r="F185" s="235"/>
      <c r="G185" s="254"/>
      <c r="H185" s="254"/>
      <c r="I185" s="254"/>
      <c r="J185" s="254"/>
      <c r="K185" s="254"/>
      <c r="L185" s="254"/>
      <c r="M185" s="237"/>
      <c r="N185" s="237"/>
    </row>
    <row r="186" spans="1:14" s="256" customFormat="1" x14ac:dyDescent="0.3">
      <c r="A186" s="252"/>
      <c r="B186" s="253"/>
      <c r="C186" s="253"/>
      <c r="D186" s="253"/>
      <c r="E186" s="235"/>
      <c r="F186" s="235"/>
      <c r="G186" s="254"/>
      <c r="H186" s="254"/>
      <c r="I186" s="254"/>
      <c r="J186" s="254"/>
      <c r="K186" s="254"/>
      <c r="L186" s="254"/>
      <c r="M186" s="237"/>
      <c r="N186" s="237"/>
    </row>
    <row r="187" spans="1:14" s="256" customFormat="1" x14ac:dyDescent="0.3">
      <c r="A187" s="252"/>
      <c r="B187" s="253"/>
      <c r="C187" s="253"/>
      <c r="D187" s="253"/>
      <c r="E187" s="235"/>
      <c r="F187" s="235"/>
      <c r="G187" s="254"/>
      <c r="H187" s="254"/>
      <c r="I187" s="254"/>
      <c r="J187" s="254"/>
      <c r="K187" s="254"/>
      <c r="L187" s="254"/>
      <c r="M187" s="237"/>
      <c r="N187" s="237"/>
    </row>
    <row r="188" spans="1:14" s="256" customFormat="1" x14ac:dyDescent="0.3">
      <c r="A188" s="252"/>
      <c r="B188" s="253"/>
      <c r="C188" s="253"/>
      <c r="D188" s="253"/>
      <c r="E188" s="235"/>
      <c r="F188" s="235"/>
      <c r="G188" s="254"/>
      <c r="H188" s="254"/>
      <c r="I188" s="254"/>
      <c r="J188" s="254"/>
      <c r="K188" s="254"/>
      <c r="L188" s="254"/>
      <c r="M188" s="237"/>
      <c r="N188" s="237"/>
    </row>
    <row r="189" spans="1:14" s="256" customFormat="1" x14ac:dyDescent="0.3">
      <c r="A189" s="252"/>
      <c r="B189" s="253"/>
      <c r="C189" s="253"/>
      <c r="D189" s="253"/>
      <c r="E189" s="235"/>
      <c r="F189" s="235"/>
      <c r="G189" s="254"/>
      <c r="H189" s="254"/>
      <c r="I189" s="254"/>
      <c r="J189" s="254"/>
      <c r="K189" s="254"/>
      <c r="L189" s="254"/>
      <c r="M189" s="237"/>
      <c r="N189" s="237"/>
    </row>
    <row r="190" spans="1:14" s="256" customFormat="1" x14ac:dyDescent="0.3">
      <c r="A190" s="252"/>
      <c r="B190" s="253"/>
      <c r="C190" s="253"/>
      <c r="D190" s="253"/>
      <c r="E190" s="235"/>
      <c r="F190" s="235"/>
      <c r="G190" s="254"/>
      <c r="H190" s="254"/>
      <c r="I190" s="254"/>
      <c r="J190" s="254"/>
      <c r="K190" s="254"/>
      <c r="L190" s="254"/>
      <c r="M190" s="237"/>
      <c r="N190" s="237"/>
    </row>
    <row r="191" spans="1:14" s="256" customFormat="1" x14ac:dyDescent="0.3">
      <c r="A191" s="252"/>
      <c r="B191" s="253"/>
      <c r="C191" s="253"/>
      <c r="D191" s="253"/>
      <c r="E191" s="235"/>
      <c r="F191" s="235"/>
      <c r="G191" s="254"/>
      <c r="H191" s="254"/>
      <c r="I191" s="254"/>
      <c r="J191" s="254"/>
      <c r="K191" s="254"/>
      <c r="L191" s="254"/>
      <c r="M191" s="237"/>
      <c r="N191" s="237"/>
    </row>
    <row r="192" spans="1:14" s="256" customFormat="1" x14ac:dyDescent="0.3">
      <c r="A192" s="252"/>
      <c r="B192" s="253"/>
      <c r="C192" s="253"/>
      <c r="D192" s="253"/>
      <c r="E192" s="235"/>
      <c r="F192" s="235"/>
      <c r="G192" s="254"/>
      <c r="H192" s="254"/>
      <c r="I192" s="254"/>
      <c r="J192" s="254"/>
      <c r="K192" s="254"/>
      <c r="L192" s="254"/>
      <c r="M192" s="237"/>
      <c r="N192" s="237"/>
    </row>
    <row r="193" spans="1:14" s="256" customFormat="1" x14ac:dyDescent="0.3">
      <c r="A193" s="252"/>
      <c r="B193" s="253"/>
      <c r="C193" s="253"/>
      <c r="D193" s="253"/>
      <c r="E193" s="235"/>
      <c r="F193" s="235"/>
      <c r="G193" s="254"/>
      <c r="H193" s="254"/>
      <c r="I193" s="254"/>
      <c r="J193" s="254"/>
      <c r="K193" s="254"/>
      <c r="L193" s="254"/>
      <c r="M193" s="237"/>
      <c r="N193" s="237"/>
    </row>
    <row r="194" spans="1:14" s="256" customFormat="1" x14ac:dyDescent="0.3">
      <c r="A194" s="252"/>
      <c r="B194" s="253"/>
      <c r="C194" s="253"/>
      <c r="D194" s="253"/>
      <c r="E194" s="235"/>
      <c r="F194" s="235"/>
      <c r="G194" s="254"/>
      <c r="H194" s="254"/>
      <c r="I194" s="254"/>
      <c r="J194" s="254"/>
      <c r="K194" s="254"/>
      <c r="L194" s="254"/>
      <c r="M194" s="237"/>
      <c r="N194" s="237"/>
    </row>
    <row r="195" spans="1:14" s="256" customFormat="1" x14ac:dyDescent="0.3">
      <c r="A195" s="252"/>
      <c r="B195" s="253"/>
      <c r="C195" s="253"/>
      <c r="D195" s="253"/>
      <c r="E195" s="235"/>
      <c r="F195" s="235"/>
      <c r="G195" s="254"/>
      <c r="H195" s="254"/>
      <c r="I195" s="254"/>
      <c r="J195" s="254"/>
      <c r="K195" s="254"/>
      <c r="L195" s="254"/>
      <c r="M195" s="237"/>
      <c r="N195" s="237"/>
    </row>
    <row r="196" spans="1:14" s="256" customFormat="1" x14ac:dyDescent="0.3">
      <c r="A196" s="252"/>
      <c r="B196" s="253"/>
      <c r="C196" s="253"/>
      <c r="D196" s="253"/>
      <c r="E196" s="235"/>
      <c r="F196" s="235"/>
      <c r="G196" s="254"/>
      <c r="H196" s="254"/>
      <c r="I196" s="254"/>
      <c r="J196" s="254"/>
      <c r="K196" s="254"/>
      <c r="L196" s="254"/>
      <c r="M196" s="237"/>
      <c r="N196" s="237"/>
    </row>
    <row r="197" spans="1:14" s="256" customFormat="1" x14ac:dyDescent="0.3">
      <c r="A197" s="252"/>
      <c r="B197" s="253"/>
      <c r="C197" s="253"/>
      <c r="D197" s="253"/>
      <c r="E197" s="235"/>
      <c r="F197" s="235"/>
      <c r="G197" s="254"/>
      <c r="H197" s="254"/>
      <c r="I197" s="254"/>
      <c r="J197" s="254"/>
      <c r="K197" s="254"/>
      <c r="L197" s="254"/>
      <c r="M197" s="237"/>
      <c r="N197" s="237"/>
    </row>
    <row r="198" spans="1:14" s="256" customFormat="1" x14ac:dyDescent="0.3">
      <c r="A198" s="252"/>
      <c r="B198" s="253"/>
      <c r="C198" s="253"/>
      <c r="D198" s="253"/>
      <c r="E198" s="235"/>
      <c r="F198" s="235"/>
      <c r="G198" s="254"/>
      <c r="H198" s="254"/>
      <c r="I198" s="254"/>
      <c r="J198" s="254"/>
      <c r="K198" s="254"/>
      <c r="L198" s="254"/>
      <c r="M198" s="237"/>
      <c r="N198" s="237"/>
    </row>
    <row r="199" spans="1:14" s="256" customFormat="1" x14ac:dyDescent="0.3">
      <c r="A199" s="252"/>
      <c r="B199" s="253"/>
      <c r="C199" s="253"/>
      <c r="D199" s="253"/>
      <c r="E199" s="235"/>
      <c r="F199" s="235"/>
      <c r="G199" s="254"/>
      <c r="H199" s="254"/>
      <c r="I199" s="254"/>
      <c r="J199" s="254"/>
      <c r="K199" s="254"/>
      <c r="L199" s="254"/>
      <c r="M199" s="237"/>
      <c r="N199" s="237"/>
    </row>
    <row r="200" spans="1:14" s="256" customFormat="1" x14ac:dyDescent="0.3">
      <c r="A200" s="252"/>
      <c r="B200" s="253"/>
      <c r="C200" s="253"/>
      <c r="D200" s="253"/>
      <c r="E200" s="235"/>
      <c r="F200" s="235"/>
      <c r="G200" s="254"/>
      <c r="H200" s="254"/>
      <c r="I200" s="254"/>
      <c r="J200" s="254"/>
      <c r="K200" s="254"/>
      <c r="L200" s="254"/>
      <c r="M200" s="237"/>
      <c r="N200" s="237"/>
    </row>
    <row r="201" spans="1:14" s="256" customFormat="1" x14ac:dyDescent="0.3">
      <c r="A201" s="252"/>
      <c r="B201" s="253"/>
      <c r="C201" s="253"/>
      <c r="D201" s="253"/>
      <c r="E201" s="235"/>
      <c r="F201" s="235"/>
      <c r="G201" s="254"/>
      <c r="H201" s="254"/>
      <c r="I201" s="254"/>
      <c r="J201" s="254"/>
      <c r="K201" s="254"/>
      <c r="L201" s="254"/>
      <c r="M201" s="237"/>
      <c r="N201" s="237"/>
    </row>
    <row r="202" spans="1:14" s="256" customFormat="1" x14ac:dyDescent="0.3">
      <c r="A202" s="252"/>
      <c r="B202" s="253"/>
      <c r="C202" s="253"/>
      <c r="D202" s="253"/>
      <c r="E202" s="235"/>
      <c r="F202" s="235"/>
      <c r="G202" s="254"/>
      <c r="H202" s="254"/>
      <c r="I202" s="254"/>
      <c r="J202" s="254"/>
      <c r="K202" s="254"/>
      <c r="L202" s="254"/>
      <c r="M202" s="237"/>
      <c r="N202" s="237"/>
    </row>
    <row r="203" spans="1:14" s="256" customFormat="1" x14ac:dyDescent="0.3">
      <c r="A203" s="252"/>
      <c r="B203" s="253"/>
      <c r="C203" s="253"/>
      <c r="D203" s="253"/>
      <c r="E203" s="235"/>
      <c r="F203" s="235"/>
      <c r="G203" s="254"/>
      <c r="H203" s="254"/>
      <c r="I203" s="254"/>
      <c r="J203" s="254"/>
      <c r="K203" s="254"/>
      <c r="L203" s="254"/>
      <c r="M203" s="237"/>
      <c r="N203" s="237"/>
    </row>
    <row r="204" spans="1:14" s="256" customFormat="1" x14ac:dyDescent="0.3">
      <c r="A204" s="252"/>
      <c r="B204" s="253"/>
      <c r="C204" s="253"/>
      <c r="D204" s="253"/>
      <c r="E204" s="235"/>
      <c r="F204" s="235"/>
      <c r="G204" s="254"/>
      <c r="H204" s="254"/>
      <c r="I204" s="254"/>
      <c r="J204" s="254"/>
      <c r="K204" s="254"/>
      <c r="L204" s="254"/>
      <c r="M204" s="237"/>
      <c r="N204" s="237"/>
    </row>
    <row r="205" spans="1:14" s="256" customFormat="1" x14ac:dyDescent="0.3">
      <c r="A205" s="252"/>
      <c r="B205" s="253"/>
      <c r="C205" s="253"/>
      <c r="D205" s="253"/>
      <c r="E205" s="235"/>
      <c r="F205" s="235"/>
      <c r="G205" s="254"/>
      <c r="H205" s="254"/>
      <c r="I205" s="254"/>
      <c r="J205" s="254"/>
      <c r="K205" s="254"/>
      <c r="L205" s="254"/>
      <c r="M205" s="237"/>
      <c r="N205" s="237"/>
    </row>
    <row r="206" spans="1:14" s="256" customFormat="1" x14ac:dyDescent="0.3">
      <c r="A206" s="252"/>
      <c r="B206" s="253"/>
      <c r="C206" s="253"/>
      <c r="D206" s="253"/>
      <c r="E206" s="235"/>
      <c r="F206" s="235"/>
      <c r="G206" s="254"/>
      <c r="H206" s="254"/>
      <c r="I206" s="254"/>
      <c r="J206" s="254"/>
      <c r="K206" s="254"/>
      <c r="L206" s="254"/>
      <c r="M206" s="237"/>
      <c r="N206" s="237"/>
    </row>
    <row r="207" spans="1:14" s="256" customFormat="1" x14ac:dyDescent="0.3">
      <c r="A207" s="252"/>
      <c r="B207" s="253"/>
      <c r="C207" s="253"/>
      <c r="D207" s="253"/>
      <c r="E207" s="235"/>
      <c r="F207" s="235"/>
      <c r="G207" s="254"/>
      <c r="H207" s="254"/>
      <c r="I207" s="254"/>
      <c r="J207" s="254"/>
      <c r="K207" s="254"/>
      <c r="L207" s="254"/>
      <c r="M207" s="237"/>
      <c r="N207" s="237"/>
    </row>
    <row r="208" spans="1:14" s="256" customFormat="1" x14ac:dyDescent="0.3">
      <c r="A208" s="252"/>
      <c r="B208" s="253"/>
      <c r="C208" s="253"/>
      <c r="D208" s="253"/>
      <c r="E208" s="235"/>
      <c r="F208" s="235"/>
      <c r="G208" s="254"/>
      <c r="H208" s="254"/>
      <c r="I208" s="254"/>
      <c r="J208" s="254"/>
      <c r="K208" s="254"/>
      <c r="L208" s="254"/>
      <c r="M208" s="237"/>
      <c r="N208" s="237"/>
    </row>
    <row r="209" spans="1:14" s="256" customFormat="1" x14ac:dyDescent="0.3">
      <c r="A209" s="252"/>
      <c r="B209" s="253"/>
      <c r="C209" s="253"/>
      <c r="D209" s="253"/>
      <c r="E209" s="235"/>
      <c r="F209" s="235"/>
      <c r="G209" s="254"/>
      <c r="H209" s="254"/>
      <c r="I209" s="254"/>
      <c r="J209" s="254"/>
      <c r="K209" s="254"/>
      <c r="L209" s="254"/>
      <c r="M209" s="237"/>
      <c r="N209" s="237"/>
    </row>
    <row r="210" spans="1:14" s="256" customFormat="1" x14ac:dyDescent="0.3">
      <c r="A210" s="252"/>
      <c r="B210" s="253"/>
      <c r="C210" s="253"/>
      <c r="D210" s="253"/>
      <c r="E210" s="235"/>
      <c r="F210" s="235"/>
      <c r="G210" s="254"/>
      <c r="H210" s="254"/>
      <c r="I210" s="254"/>
      <c r="J210" s="254"/>
      <c r="K210" s="254"/>
      <c r="L210" s="254"/>
      <c r="M210" s="237"/>
      <c r="N210" s="237"/>
    </row>
    <row r="211" spans="1:14" s="256" customFormat="1" x14ac:dyDescent="0.3">
      <c r="A211" s="252"/>
      <c r="B211" s="253"/>
      <c r="C211" s="253"/>
      <c r="D211" s="253"/>
      <c r="E211" s="235"/>
      <c r="F211" s="235"/>
      <c r="G211" s="254"/>
      <c r="H211" s="254"/>
      <c r="I211" s="254"/>
      <c r="J211" s="254"/>
      <c r="K211" s="254"/>
      <c r="L211" s="254"/>
      <c r="M211" s="237"/>
      <c r="N211" s="237"/>
    </row>
    <row r="212" spans="1:14" s="256" customFormat="1" x14ac:dyDescent="0.3">
      <c r="A212" s="252"/>
      <c r="B212" s="253"/>
      <c r="C212" s="253"/>
      <c r="D212" s="253"/>
      <c r="E212" s="235"/>
      <c r="F212" s="235"/>
      <c r="G212" s="254"/>
      <c r="H212" s="254"/>
      <c r="I212" s="254"/>
      <c r="J212" s="254"/>
      <c r="K212" s="254"/>
      <c r="L212" s="254"/>
      <c r="M212" s="237"/>
      <c r="N212" s="237"/>
    </row>
    <row r="213" spans="1:14" s="256" customFormat="1" x14ac:dyDescent="0.3">
      <c r="A213" s="252"/>
      <c r="B213" s="253"/>
      <c r="C213" s="253"/>
      <c r="D213" s="253"/>
      <c r="E213" s="235"/>
      <c r="F213" s="235"/>
      <c r="G213" s="254"/>
      <c r="H213" s="254"/>
      <c r="I213" s="254"/>
      <c r="J213" s="254"/>
      <c r="K213" s="254"/>
      <c r="L213" s="254"/>
      <c r="M213" s="237"/>
      <c r="N213" s="237"/>
    </row>
    <row r="214" spans="1:14" s="256" customFormat="1" x14ac:dyDescent="0.3">
      <c r="A214" s="252"/>
      <c r="B214" s="253"/>
      <c r="C214" s="253"/>
      <c r="D214" s="253"/>
      <c r="E214" s="235"/>
      <c r="F214" s="235"/>
      <c r="G214" s="254"/>
      <c r="H214" s="254"/>
      <c r="I214" s="254"/>
      <c r="J214" s="254"/>
      <c r="K214" s="254"/>
      <c r="L214" s="254"/>
      <c r="M214" s="237"/>
      <c r="N214" s="237"/>
    </row>
    <row r="215" spans="1:14" s="256" customFormat="1" x14ac:dyDescent="0.3">
      <c r="A215" s="252"/>
      <c r="B215" s="253"/>
      <c r="C215" s="253"/>
      <c r="D215" s="253"/>
      <c r="E215" s="235"/>
      <c r="F215" s="235"/>
      <c r="G215" s="254"/>
      <c r="H215" s="254"/>
      <c r="I215" s="254"/>
      <c r="J215" s="254"/>
      <c r="K215" s="254"/>
      <c r="L215" s="254"/>
      <c r="M215" s="237"/>
      <c r="N215" s="237"/>
    </row>
    <row r="216" spans="1:14" s="256" customFormat="1" x14ac:dyDescent="0.3">
      <c r="A216" s="252"/>
      <c r="B216" s="253"/>
      <c r="C216" s="253"/>
      <c r="D216" s="253"/>
      <c r="E216" s="235"/>
      <c r="F216" s="235"/>
      <c r="G216" s="254"/>
      <c r="H216" s="254"/>
      <c r="I216" s="254"/>
      <c r="J216" s="254"/>
      <c r="K216" s="254"/>
      <c r="L216" s="254"/>
      <c r="M216" s="237"/>
      <c r="N216" s="237"/>
    </row>
    <row r="217" spans="1:14" s="256" customFormat="1" x14ac:dyDescent="0.3">
      <c r="A217" s="252"/>
      <c r="B217" s="253"/>
      <c r="C217" s="253"/>
      <c r="D217" s="253"/>
      <c r="E217" s="235"/>
      <c r="F217" s="235"/>
      <c r="G217" s="254"/>
      <c r="H217" s="254"/>
      <c r="I217" s="254"/>
      <c r="J217" s="254"/>
      <c r="K217" s="254"/>
      <c r="L217" s="254"/>
      <c r="M217" s="237"/>
      <c r="N217" s="237"/>
    </row>
    <row r="218" spans="1:14" s="256" customFormat="1" x14ac:dyDescent="0.3">
      <c r="A218" s="252"/>
      <c r="B218" s="253"/>
      <c r="C218" s="253"/>
      <c r="D218" s="253"/>
      <c r="E218" s="235"/>
      <c r="F218" s="235"/>
      <c r="G218" s="254"/>
      <c r="H218" s="254"/>
      <c r="I218" s="254"/>
      <c r="J218" s="254"/>
      <c r="K218" s="254"/>
      <c r="L218" s="254"/>
      <c r="M218" s="237"/>
      <c r="N218" s="237"/>
    </row>
    <row r="219" spans="1:14" s="256" customFormat="1" x14ac:dyDescent="0.3">
      <c r="A219" s="252"/>
      <c r="B219" s="253"/>
      <c r="C219" s="253"/>
      <c r="D219" s="253"/>
      <c r="E219" s="235"/>
      <c r="F219" s="235"/>
      <c r="G219" s="254"/>
      <c r="H219" s="254"/>
      <c r="I219" s="254"/>
      <c r="J219" s="254"/>
      <c r="K219" s="254"/>
      <c r="L219" s="254"/>
      <c r="M219" s="237"/>
      <c r="N219" s="237"/>
    </row>
    <row r="220" spans="1:14" s="256" customFormat="1" x14ac:dyDescent="0.3">
      <c r="A220" s="252"/>
      <c r="B220" s="253"/>
      <c r="C220" s="253"/>
      <c r="D220" s="253"/>
      <c r="E220" s="235"/>
      <c r="F220" s="235"/>
      <c r="G220" s="254"/>
      <c r="H220" s="254"/>
      <c r="I220" s="254"/>
      <c r="J220" s="254"/>
      <c r="K220" s="254"/>
      <c r="L220" s="254"/>
      <c r="M220" s="237"/>
      <c r="N220" s="237"/>
    </row>
    <row r="221" spans="1:14" s="256" customFormat="1" x14ac:dyDescent="0.3">
      <c r="A221" s="252"/>
      <c r="B221" s="253"/>
      <c r="C221" s="253"/>
      <c r="D221" s="253"/>
      <c r="E221" s="235"/>
      <c r="F221" s="235"/>
      <c r="G221" s="254"/>
      <c r="H221" s="254"/>
      <c r="I221" s="254"/>
      <c r="J221" s="254"/>
      <c r="K221" s="254"/>
      <c r="L221" s="254"/>
      <c r="M221" s="237"/>
      <c r="N221" s="237"/>
    </row>
    <row r="222" spans="1:14" s="256" customFormat="1" x14ac:dyDescent="0.3">
      <c r="A222" s="252"/>
      <c r="B222" s="253"/>
      <c r="C222" s="253"/>
      <c r="D222" s="253"/>
      <c r="E222" s="235"/>
      <c r="F222" s="235"/>
      <c r="G222" s="254"/>
      <c r="H222" s="254"/>
      <c r="I222" s="254"/>
      <c r="J222" s="254"/>
      <c r="K222" s="254"/>
      <c r="L222" s="254"/>
      <c r="M222" s="237"/>
      <c r="N222" s="237"/>
    </row>
    <row r="223" spans="1:14" s="256" customFormat="1" x14ac:dyDescent="0.3">
      <c r="A223" s="252"/>
      <c r="B223" s="253"/>
      <c r="C223" s="253"/>
      <c r="D223" s="253"/>
      <c r="E223" s="235"/>
      <c r="F223" s="235"/>
      <c r="G223" s="254"/>
      <c r="H223" s="254"/>
      <c r="I223" s="254"/>
      <c r="J223" s="254"/>
      <c r="K223" s="254"/>
      <c r="L223" s="254"/>
      <c r="M223" s="237"/>
      <c r="N223" s="237"/>
    </row>
    <row r="224" spans="1:14" s="256" customFormat="1" x14ac:dyDescent="0.3">
      <c r="A224" s="252"/>
      <c r="B224" s="253"/>
      <c r="C224" s="253"/>
      <c r="D224" s="253"/>
      <c r="E224" s="235"/>
      <c r="F224" s="235"/>
      <c r="G224" s="254"/>
      <c r="H224" s="254"/>
      <c r="I224" s="254"/>
      <c r="J224" s="254"/>
      <c r="K224" s="254"/>
      <c r="L224" s="254"/>
      <c r="M224" s="237"/>
      <c r="N224" s="237"/>
    </row>
    <row r="225" spans="1:14" s="256" customFormat="1" x14ac:dyDescent="0.3">
      <c r="A225" s="252"/>
      <c r="B225" s="253"/>
      <c r="C225" s="253"/>
      <c r="D225" s="253"/>
      <c r="E225" s="235"/>
      <c r="F225" s="235"/>
      <c r="G225" s="254"/>
      <c r="H225" s="254"/>
      <c r="I225" s="254"/>
      <c r="J225" s="254"/>
      <c r="K225" s="254"/>
      <c r="L225" s="254"/>
      <c r="M225" s="237"/>
      <c r="N225" s="237"/>
    </row>
    <row r="226" spans="1:14" s="256" customFormat="1" x14ac:dyDescent="0.3">
      <c r="A226" s="252"/>
      <c r="B226" s="253"/>
      <c r="C226" s="253"/>
      <c r="D226" s="253"/>
      <c r="E226" s="235"/>
      <c r="F226" s="235"/>
      <c r="G226" s="254"/>
      <c r="H226" s="254"/>
      <c r="I226" s="254"/>
      <c r="J226" s="254"/>
      <c r="K226" s="254"/>
      <c r="L226" s="254"/>
      <c r="M226" s="237"/>
      <c r="N226" s="237"/>
    </row>
    <row r="227" spans="1:14" s="256" customFormat="1" x14ac:dyDescent="0.3">
      <c r="A227" s="252"/>
      <c r="B227" s="253"/>
      <c r="C227" s="253"/>
      <c r="D227" s="253"/>
      <c r="E227" s="235"/>
      <c r="F227" s="235"/>
      <c r="G227" s="254"/>
      <c r="H227" s="254"/>
      <c r="I227" s="254"/>
      <c r="J227" s="254"/>
      <c r="K227" s="254"/>
      <c r="L227" s="254"/>
      <c r="M227" s="237"/>
      <c r="N227" s="237"/>
    </row>
    <row r="228" spans="1:14" s="256" customFormat="1" x14ac:dyDescent="0.3">
      <c r="A228" s="252"/>
      <c r="B228" s="253"/>
      <c r="C228" s="253"/>
      <c r="D228" s="253"/>
      <c r="E228" s="235"/>
      <c r="F228" s="235"/>
      <c r="G228" s="254"/>
      <c r="H228" s="254"/>
      <c r="I228" s="254"/>
      <c r="J228" s="254"/>
      <c r="K228" s="254"/>
      <c r="L228" s="254"/>
      <c r="M228" s="237"/>
      <c r="N228" s="237"/>
    </row>
    <row r="229" spans="1:14" s="256" customFormat="1" x14ac:dyDescent="0.3">
      <c r="A229" s="252"/>
      <c r="B229" s="253"/>
      <c r="C229" s="253"/>
      <c r="D229" s="253"/>
      <c r="E229" s="235"/>
      <c r="F229" s="235"/>
      <c r="G229" s="254"/>
      <c r="H229" s="254"/>
      <c r="I229" s="254"/>
      <c r="J229" s="254"/>
      <c r="K229" s="254"/>
      <c r="L229" s="254"/>
      <c r="M229" s="237"/>
      <c r="N229" s="237"/>
    </row>
    <row r="230" spans="1:14" s="256" customFormat="1" x14ac:dyDescent="0.3">
      <c r="A230" s="252"/>
      <c r="B230" s="253"/>
      <c r="C230" s="253"/>
      <c r="D230" s="253"/>
      <c r="E230" s="235"/>
      <c r="F230" s="235"/>
      <c r="G230" s="254"/>
      <c r="H230" s="254"/>
      <c r="I230" s="254"/>
      <c r="J230" s="254"/>
      <c r="K230" s="254"/>
      <c r="L230" s="254"/>
      <c r="M230" s="237"/>
      <c r="N230" s="237"/>
    </row>
    <row r="231" spans="1:14" s="256" customFormat="1" x14ac:dyDescent="0.3">
      <c r="A231" s="252"/>
      <c r="B231" s="253"/>
      <c r="C231" s="253"/>
      <c r="D231" s="253"/>
      <c r="E231" s="235"/>
      <c r="F231" s="235"/>
      <c r="G231" s="254"/>
      <c r="H231" s="254"/>
      <c r="I231" s="254"/>
      <c r="J231" s="254"/>
      <c r="K231" s="254"/>
      <c r="L231" s="254"/>
      <c r="M231" s="237"/>
      <c r="N231" s="237"/>
    </row>
    <row r="232" spans="1:14" s="256" customFormat="1" x14ac:dyDescent="0.3">
      <c r="A232" s="252"/>
      <c r="B232" s="253"/>
      <c r="C232" s="253"/>
      <c r="D232" s="253"/>
      <c r="E232" s="235"/>
      <c r="F232" s="235"/>
      <c r="G232" s="254"/>
      <c r="H232" s="254"/>
      <c r="I232" s="254"/>
      <c r="J232" s="254"/>
      <c r="K232" s="254"/>
      <c r="L232" s="254"/>
      <c r="M232" s="237"/>
      <c r="N232" s="237"/>
    </row>
    <row r="233" spans="1:14" s="256" customFormat="1" x14ac:dyDescent="0.3">
      <c r="A233" s="252"/>
      <c r="B233" s="253"/>
      <c r="C233" s="253"/>
      <c r="D233" s="253"/>
      <c r="E233" s="235"/>
      <c r="F233" s="235"/>
      <c r="G233" s="254"/>
      <c r="H233" s="254"/>
      <c r="I233" s="254"/>
      <c r="J233" s="254"/>
      <c r="K233" s="254"/>
      <c r="L233" s="254"/>
      <c r="M233" s="237"/>
      <c r="N233" s="237"/>
    </row>
    <row r="234" spans="1:14" s="256" customFormat="1" x14ac:dyDescent="0.3">
      <c r="A234" s="252"/>
      <c r="B234" s="253"/>
      <c r="C234" s="253"/>
      <c r="D234" s="253"/>
      <c r="E234" s="235"/>
      <c r="F234" s="235"/>
      <c r="G234" s="254"/>
      <c r="H234" s="254"/>
      <c r="I234" s="254"/>
      <c r="J234" s="254"/>
      <c r="K234" s="254"/>
      <c r="L234" s="254"/>
      <c r="M234" s="237"/>
      <c r="N234" s="237"/>
    </row>
    <row r="235" spans="1:14" s="256" customFormat="1" x14ac:dyDescent="0.3">
      <c r="A235" s="252"/>
      <c r="B235" s="253"/>
      <c r="C235" s="253"/>
      <c r="D235" s="253"/>
      <c r="E235" s="235"/>
      <c r="F235" s="235"/>
      <c r="G235" s="254"/>
      <c r="H235" s="254"/>
      <c r="I235" s="254"/>
      <c r="J235" s="254"/>
      <c r="K235" s="254"/>
      <c r="L235" s="254"/>
      <c r="M235" s="237"/>
      <c r="N235" s="237"/>
    </row>
    <row r="236" spans="1:14" s="256" customFormat="1" x14ac:dyDescent="0.3">
      <c r="A236" s="252"/>
      <c r="B236" s="253"/>
      <c r="C236" s="253"/>
      <c r="D236" s="253"/>
      <c r="E236" s="235"/>
      <c r="F236" s="235"/>
      <c r="G236" s="254"/>
      <c r="H236" s="254"/>
      <c r="I236" s="254"/>
      <c r="J236" s="254"/>
      <c r="K236" s="254"/>
      <c r="L236" s="254"/>
      <c r="M236" s="237"/>
      <c r="N236" s="237"/>
    </row>
    <row r="237" spans="1:14" s="256" customFormat="1" x14ac:dyDescent="0.3">
      <c r="A237" s="252"/>
      <c r="B237" s="253"/>
      <c r="C237" s="253"/>
      <c r="D237" s="253"/>
      <c r="E237" s="235"/>
      <c r="F237" s="235"/>
      <c r="G237" s="254"/>
      <c r="H237" s="254"/>
      <c r="I237" s="254"/>
      <c r="J237" s="254"/>
      <c r="K237" s="254"/>
      <c r="L237" s="254"/>
      <c r="M237" s="237"/>
      <c r="N237" s="237"/>
    </row>
    <row r="238" spans="1:14" s="256" customFormat="1" x14ac:dyDescent="0.3">
      <c r="A238" s="252"/>
      <c r="B238" s="253"/>
      <c r="C238" s="253"/>
      <c r="D238" s="253"/>
      <c r="E238" s="235"/>
      <c r="F238" s="235"/>
      <c r="G238" s="254"/>
      <c r="H238" s="254"/>
      <c r="I238" s="254"/>
      <c r="J238" s="254"/>
      <c r="K238" s="254"/>
      <c r="L238" s="254"/>
      <c r="M238" s="237"/>
      <c r="N238" s="237"/>
    </row>
    <row r="239" spans="1:14" s="256" customFormat="1" x14ac:dyDescent="0.3">
      <c r="A239" s="252"/>
      <c r="B239" s="253"/>
      <c r="C239" s="253"/>
      <c r="D239" s="253"/>
      <c r="E239" s="235"/>
      <c r="F239" s="235"/>
      <c r="G239" s="254"/>
      <c r="H239" s="254"/>
      <c r="I239" s="254"/>
      <c r="J239" s="254"/>
      <c r="K239" s="254"/>
      <c r="L239" s="254"/>
      <c r="M239" s="237"/>
      <c r="N239" s="237"/>
    </row>
    <row r="240" spans="1:14" s="256" customFormat="1" x14ac:dyDescent="0.3">
      <c r="A240" s="252"/>
      <c r="B240" s="253"/>
      <c r="C240" s="253"/>
      <c r="D240" s="253"/>
      <c r="E240" s="235"/>
      <c r="F240" s="235"/>
      <c r="G240" s="254"/>
      <c r="H240" s="254"/>
      <c r="I240" s="254"/>
      <c r="J240" s="254"/>
      <c r="K240" s="254"/>
      <c r="L240" s="254"/>
      <c r="M240" s="237"/>
      <c r="N240" s="237"/>
    </row>
    <row r="241" spans="1:14" s="256" customFormat="1" x14ac:dyDescent="0.3">
      <c r="A241" s="252"/>
      <c r="B241" s="253"/>
      <c r="C241" s="253"/>
      <c r="D241" s="253"/>
      <c r="E241" s="235"/>
      <c r="F241" s="235"/>
      <c r="G241" s="254"/>
      <c r="H241" s="254"/>
      <c r="I241" s="254"/>
      <c r="J241" s="254"/>
      <c r="K241" s="254"/>
      <c r="L241" s="254"/>
      <c r="M241" s="237"/>
      <c r="N241" s="237"/>
    </row>
    <row r="242" spans="1:14" s="256" customFormat="1" x14ac:dyDescent="0.3">
      <c r="A242" s="252"/>
      <c r="B242" s="253"/>
      <c r="C242" s="253"/>
      <c r="D242" s="253"/>
      <c r="E242" s="235"/>
      <c r="F242" s="235"/>
      <c r="G242" s="254"/>
      <c r="H242" s="254"/>
      <c r="I242" s="254"/>
      <c r="J242" s="254"/>
      <c r="K242" s="254"/>
      <c r="L242" s="254"/>
      <c r="M242" s="237"/>
      <c r="N242" s="237"/>
    </row>
    <row r="243" spans="1:14" s="256" customFormat="1" x14ac:dyDescent="0.3">
      <c r="A243" s="252"/>
      <c r="B243" s="253"/>
      <c r="C243" s="253"/>
      <c r="D243" s="253"/>
      <c r="E243" s="235"/>
      <c r="F243" s="235"/>
      <c r="G243" s="254"/>
      <c r="H243" s="254"/>
      <c r="I243" s="254"/>
      <c r="J243" s="254"/>
      <c r="K243" s="254"/>
      <c r="L243" s="254"/>
      <c r="M243" s="237"/>
      <c r="N243" s="237"/>
    </row>
    <row r="244" spans="1:14" s="256" customFormat="1" x14ac:dyDescent="0.3">
      <c r="A244" s="252"/>
      <c r="B244" s="253"/>
      <c r="C244" s="253"/>
      <c r="D244" s="253"/>
      <c r="E244" s="235"/>
      <c r="F244" s="235"/>
      <c r="G244" s="254"/>
      <c r="H244" s="254"/>
      <c r="I244" s="254"/>
      <c r="J244" s="254"/>
      <c r="K244" s="254"/>
      <c r="L244" s="254"/>
      <c r="M244" s="237"/>
      <c r="N244" s="237"/>
    </row>
    <row r="245" spans="1:14" s="256" customFormat="1" x14ac:dyDescent="0.3">
      <c r="A245" s="252"/>
      <c r="B245" s="253"/>
      <c r="C245" s="253"/>
      <c r="D245" s="253"/>
      <c r="E245" s="235"/>
      <c r="F245" s="235"/>
      <c r="G245" s="254"/>
      <c r="H245" s="254"/>
      <c r="I245" s="254"/>
      <c r="J245" s="254"/>
      <c r="K245" s="254"/>
      <c r="L245" s="254"/>
      <c r="M245" s="237"/>
      <c r="N245" s="237"/>
    </row>
    <row r="246" spans="1:14" s="256" customFormat="1" x14ac:dyDescent="0.3">
      <c r="A246" s="252"/>
      <c r="B246" s="253"/>
      <c r="C246" s="253"/>
      <c r="D246" s="253"/>
      <c r="E246" s="235"/>
      <c r="F246" s="235"/>
      <c r="G246" s="254"/>
      <c r="H246" s="254"/>
      <c r="I246" s="254"/>
      <c r="J246" s="254"/>
      <c r="K246" s="254"/>
      <c r="L246" s="254"/>
      <c r="M246" s="237"/>
      <c r="N246" s="237"/>
    </row>
    <row r="247" spans="1:14" s="256" customFormat="1" x14ac:dyDescent="0.3">
      <c r="A247" s="252"/>
      <c r="B247" s="253"/>
      <c r="C247" s="253"/>
      <c r="D247" s="253"/>
      <c r="E247" s="235"/>
      <c r="F247" s="235"/>
      <c r="G247" s="254"/>
      <c r="H247" s="254"/>
      <c r="I247" s="254"/>
      <c r="J247" s="254"/>
      <c r="K247" s="254"/>
      <c r="L247" s="254"/>
      <c r="M247" s="237"/>
      <c r="N247" s="237"/>
    </row>
    <row r="248" spans="1:14" s="256" customFormat="1" x14ac:dyDescent="0.3">
      <c r="A248" s="252"/>
      <c r="B248" s="253"/>
      <c r="C248" s="253"/>
      <c r="D248" s="253"/>
      <c r="E248" s="235"/>
      <c r="F248" s="235"/>
      <c r="G248" s="254"/>
      <c r="H248" s="254"/>
      <c r="I248" s="254"/>
      <c r="J248" s="254"/>
      <c r="K248" s="254"/>
      <c r="L248" s="254"/>
      <c r="M248" s="237"/>
      <c r="N248" s="237"/>
    </row>
    <row r="249" spans="1:14" s="256" customFormat="1" x14ac:dyDescent="0.3">
      <c r="A249" s="252"/>
      <c r="B249" s="253"/>
      <c r="C249" s="253"/>
      <c r="D249" s="253"/>
      <c r="E249" s="235"/>
      <c r="F249" s="235"/>
      <c r="G249" s="254"/>
      <c r="H249" s="254"/>
      <c r="I249" s="254"/>
      <c r="J249" s="254"/>
      <c r="K249" s="254"/>
      <c r="L249" s="254"/>
      <c r="M249" s="237"/>
      <c r="N249" s="237"/>
    </row>
    <row r="250" spans="1:14" s="256" customFormat="1" x14ac:dyDescent="0.3">
      <c r="A250" s="252"/>
      <c r="B250" s="253"/>
      <c r="C250" s="253"/>
      <c r="D250" s="253"/>
      <c r="E250" s="235"/>
      <c r="F250" s="235"/>
      <c r="G250" s="254"/>
      <c r="H250" s="254"/>
      <c r="I250" s="254"/>
      <c r="J250" s="254"/>
      <c r="K250" s="254"/>
      <c r="L250" s="254"/>
      <c r="M250" s="237"/>
      <c r="N250" s="237"/>
    </row>
    <row r="251" spans="1:14" s="256" customFormat="1" x14ac:dyDescent="0.3">
      <c r="A251" s="252"/>
      <c r="B251" s="253"/>
      <c r="C251" s="253"/>
      <c r="D251" s="253"/>
      <c r="E251" s="235"/>
      <c r="F251" s="235"/>
      <c r="G251" s="254"/>
      <c r="H251" s="254"/>
      <c r="I251" s="254"/>
      <c r="J251" s="254"/>
      <c r="K251" s="254"/>
      <c r="L251" s="254"/>
      <c r="M251" s="237"/>
      <c r="N251" s="237"/>
    </row>
    <row r="252" spans="1:14" s="256" customFormat="1" x14ac:dyDescent="0.3">
      <c r="A252" s="252"/>
      <c r="B252" s="253"/>
      <c r="C252" s="253"/>
      <c r="D252" s="253"/>
      <c r="E252" s="235"/>
      <c r="F252" s="235"/>
      <c r="G252" s="254"/>
      <c r="H252" s="254"/>
      <c r="I252" s="254"/>
      <c r="J252" s="254"/>
      <c r="K252" s="254"/>
      <c r="L252" s="254"/>
      <c r="M252" s="237"/>
      <c r="N252" s="237"/>
    </row>
    <row r="253" spans="1:14" s="256" customFormat="1" x14ac:dyDescent="0.3">
      <c r="A253" s="252"/>
      <c r="B253" s="253"/>
      <c r="C253" s="253"/>
      <c r="D253" s="253"/>
      <c r="E253" s="235"/>
      <c r="F253" s="235"/>
      <c r="G253" s="254"/>
      <c r="H253" s="254"/>
      <c r="I253" s="254"/>
      <c r="J253" s="254"/>
      <c r="K253" s="254"/>
      <c r="L253" s="254"/>
      <c r="M253" s="237"/>
      <c r="N253" s="237"/>
    </row>
    <row r="254" spans="1:14" s="256" customFormat="1" x14ac:dyDescent="0.3">
      <c r="A254" s="252"/>
      <c r="B254" s="253"/>
      <c r="C254" s="253"/>
      <c r="D254" s="253"/>
      <c r="E254" s="235"/>
      <c r="F254" s="235"/>
      <c r="G254" s="254"/>
      <c r="H254" s="254"/>
      <c r="I254" s="254"/>
      <c r="J254" s="254"/>
      <c r="K254" s="254"/>
      <c r="L254" s="254"/>
      <c r="M254" s="237"/>
      <c r="N254" s="237"/>
    </row>
    <row r="255" spans="1:14" s="256" customFormat="1" x14ac:dyDescent="0.3">
      <c r="A255" s="252"/>
      <c r="B255" s="253"/>
      <c r="C255" s="253"/>
      <c r="D255" s="253"/>
      <c r="E255" s="235"/>
      <c r="F255" s="235"/>
      <c r="G255" s="254"/>
      <c r="H255" s="254"/>
      <c r="I255" s="254"/>
      <c r="J255" s="254"/>
      <c r="K255" s="254"/>
      <c r="L255" s="254"/>
      <c r="M255" s="237"/>
      <c r="N255" s="237"/>
    </row>
    <row r="256" spans="1:14" s="256" customFormat="1" x14ac:dyDescent="0.3">
      <c r="A256" s="252"/>
      <c r="B256" s="253"/>
      <c r="C256" s="253"/>
      <c r="D256" s="253"/>
      <c r="E256" s="235"/>
      <c r="F256" s="235"/>
      <c r="G256" s="254"/>
      <c r="H256" s="254"/>
      <c r="I256" s="254"/>
      <c r="J256" s="254"/>
      <c r="K256" s="254"/>
      <c r="L256" s="254"/>
      <c r="M256" s="237"/>
      <c r="N256" s="237"/>
    </row>
    <row r="257" spans="1:14" s="256" customFormat="1" x14ac:dyDescent="0.3">
      <c r="A257" s="252"/>
      <c r="B257" s="253"/>
      <c r="C257" s="253"/>
      <c r="D257" s="253"/>
      <c r="E257" s="235"/>
      <c r="F257" s="235"/>
      <c r="G257" s="254"/>
      <c r="H257" s="254"/>
      <c r="I257" s="254"/>
      <c r="J257" s="254"/>
      <c r="K257" s="254"/>
      <c r="L257" s="254"/>
      <c r="M257" s="237"/>
      <c r="N257" s="237"/>
    </row>
    <row r="258" spans="1:14" s="256" customFormat="1" x14ac:dyDescent="0.3">
      <c r="A258" s="252"/>
      <c r="B258" s="253"/>
      <c r="C258" s="253"/>
      <c r="D258" s="253"/>
      <c r="E258" s="235"/>
      <c r="F258" s="235"/>
      <c r="G258" s="254"/>
      <c r="H258" s="254"/>
      <c r="I258" s="254"/>
      <c r="J258" s="254"/>
      <c r="K258" s="254"/>
      <c r="L258" s="254"/>
      <c r="M258" s="237"/>
      <c r="N258" s="237"/>
    </row>
    <row r="259" spans="1:14" s="256" customFormat="1" x14ac:dyDescent="0.3">
      <c r="A259" s="252"/>
      <c r="B259" s="253"/>
      <c r="C259" s="253"/>
      <c r="D259" s="253"/>
      <c r="E259" s="235"/>
      <c r="F259" s="235"/>
      <c r="G259" s="254"/>
      <c r="H259" s="254"/>
      <c r="I259" s="254"/>
      <c r="J259" s="254"/>
      <c r="K259" s="254"/>
      <c r="L259" s="254"/>
      <c r="M259" s="237"/>
      <c r="N259" s="237"/>
    </row>
    <row r="260" spans="1:14" s="256" customFormat="1" x14ac:dyDescent="0.3">
      <c r="A260" s="252"/>
      <c r="B260" s="253"/>
      <c r="C260" s="253"/>
      <c r="D260" s="253"/>
      <c r="E260" s="235"/>
      <c r="F260" s="235"/>
      <c r="G260" s="254"/>
      <c r="H260" s="254"/>
      <c r="I260" s="254"/>
      <c r="J260" s="254"/>
      <c r="K260" s="254"/>
      <c r="L260" s="254"/>
      <c r="M260" s="237"/>
      <c r="N260" s="237"/>
    </row>
    <row r="261" spans="1:14" s="256" customFormat="1" x14ac:dyDescent="0.3">
      <c r="A261" s="252"/>
      <c r="B261" s="253"/>
      <c r="C261" s="253"/>
      <c r="D261" s="253"/>
      <c r="E261" s="235"/>
      <c r="F261" s="235"/>
      <c r="G261" s="254"/>
      <c r="H261" s="254"/>
      <c r="I261" s="254"/>
      <c r="J261" s="254"/>
      <c r="K261" s="254"/>
      <c r="L261" s="254"/>
      <c r="M261" s="237"/>
      <c r="N261" s="237"/>
    </row>
    <row r="262" spans="1:14" s="256" customFormat="1" x14ac:dyDescent="0.3">
      <c r="A262" s="252"/>
      <c r="B262" s="253"/>
      <c r="C262" s="253"/>
      <c r="D262" s="253"/>
      <c r="E262" s="235"/>
      <c r="F262" s="235"/>
      <c r="G262" s="254"/>
      <c r="H262" s="254"/>
      <c r="I262" s="254"/>
      <c r="J262" s="254"/>
      <c r="K262" s="254"/>
      <c r="L262" s="254"/>
      <c r="M262" s="237"/>
      <c r="N262" s="237"/>
    </row>
    <row r="263" spans="1:14" s="256" customFormat="1" x14ac:dyDescent="0.3">
      <c r="A263" s="252"/>
      <c r="B263" s="253"/>
      <c r="C263" s="253"/>
      <c r="D263" s="253"/>
      <c r="E263" s="235"/>
      <c r="F263" s="235"/>
      <c r="G263" s="254"/>
      <c r="H263" s="254"/>
      <c r="I263" s="254"/>
      <c r="J263" s="254"/>
      <c r="K263" s="254"/>
      <c r="L263" s="254"/>
      <c r="M263" s="237"/>
      <c r="N263" s="237"/>
    </row>
    <row r="264" spans="1:14" s="256" customFormat="1" x14ac:dyDescent="0.3">
      <c r="A264" s="252"/>
      <c r="B264" s="253"/>
      <c r="C264" s="253"/>
      <c r="D264" s="253"/>
      <c r="E264" s="235"/>
      <c r="F264" s="235"/>
      <c r="G264" s="254"/>
      <c r="H264" s="254"/>
      <c r="I264" s="254"/>
      <c r="J264" s="254"/>
      <c r="K264" s="254"/>
      <c r="L264" s="254"/>
      <c r="M264" s="237"/>
      <c r="N264" s="237"/>
    </row>
    <row r="265" spans="1:14" s="256" customFormat="1" x14ac:dyDescent="0.3">
      <c r="A265" s="252"/>
      <c r="B265" s="253"/>
      <c r="C265" s="253"/>
      <c r="D265" s="253"/>
      <c r="E265" s="235"/>
      <c r="F265" s="235"/>
      <c r="G265" s="254"/>
      <c r="H265" s="254"/>
      <c r="I265" s="254"/>
      <c r="J265" s="254"/>
      <c r="K265" s="254"/>
      <c r="L265" s="254"/>
      <c r="M265" s="237"/>
      <c r="N265" s="237"/>
    </row>
    <row r="266" spans="1:14" s="256" customFormat="1" x14ac:dyDescent="0.3">
      <c r="A266" s="252"/>
      <c r="B266" s="253"/>
      <c r="C266" s="253"/>
      <c r="D266" s="253"/>
      <c r="E266" s="235"/>
      <c r="F266" s="235"/>
      <c r="G266" s="254"/>
      <c r="H266" s="254"/>
      <c r="I266" s="254"/>
      <c r="J266" s="254"/>
      <c r="K266" s="254"/>
      <c r="L266" s="254"/>
      <c r="M266" s="237"/>
      <c r="N266" s="237"/>
    </row>
    <row r="267" spans="1:14" s="256" customFormat="1" x14ac:dyDescent="0.3">
      <c r="A267" s="252"/>
      <c r="B267" s="253"/>
      <c r="C267" s="253"/>
      <c r="D267" s="253"/>
      <c r="E267" s="235"/>
      <c r="F267" s="235"/>
      <c r="G267" s="254"/>
      <c r="H267" s="254"/>
      <c r="I267" s="254"/>
      <c r="J267" s="254"/>
      <c r="K267" s="254"/>
      <c r="L267" s="254"/>
      <c r="M267" s="237"/>
      <c r="N267" s="237"/>
    </row>
    <row r="268" spans="1:14" s="256" customFormat="1" x14ac:dyDescent="0.3">
      <c r="A268" s="252"/>
      <c r="B268" s="253"/>
      <c r="C268" s="253"/>
      <c r="D268" s="253"/>
      <c r="E268" s="235"/>
      <c r="F268" s="235"/>
      <c r="G268" s="254"/>
      <c r="H268" s="254"/>
      <c r="I268" s="254"/>
      <c r="J268" s="254"/>
      <c r="K268" s="254"/>
      <c r="L268" s="254"/>
      <c r="M268" s="237"/>
      <c r="N268" s="237"/>
    </row>
    <row r="269" spans="1:14" s="256" customFormat="1" x14ac:dyDescent="0.3">
      <c r="A269" s="252"/>
      <c r="B269" s="253"/>
      <c r="C269" s="253"/>
      <c r="D269" s="253"/>
      <c r="E269" s="235"/>
      <c r="F269" s="235"/>
      <c r="G269" s="254"/>
      <c r="H269" s="254"/>
      <c r="I269" s="254"/>
      <c r="J269" s="254"/>
      <c r="K269" s="254"/>
      <c r="L269" s="254"/>
      <c r="M269" s="237"/>
      <c r="N269" s="237"/>
    </row>
    <row r="270" spans="1:14" s="256" customFormat="1" x14ac:dyDescent="0.3">
      <c r="A270" s="252"/>
      <c r="B270" s="253"/>
      <c r="C270" s="253"/>
      <c r="D270" s="253"/>
      <c r="E270" s="235"/>
      <c r="F270" s="235"/>
      <c r="G270" s="254"/>
      <c r="H270" s="254"/>
      <c r="I270" s="254"/>
      <c r="J270" s="254"/>
      <c r="K270" s="254"/>
      <c r="L270" s="254"/>
      <c r="M270" s="237"/>
      <c r="N270" s="237"/>
    </row>
    <row r="271" spans="1:14" s="256" customFormat="1" x14ac:dyDescent="0.3">
      <c r="A271" s="252"/>
      <c r="B271" s="253"/>
      <c r="C271" s="253"/>
      <c r="D271" s="253"/>
      <c r="E271" s="235"/>
      <c r="F271" s="235"/>
      <c r="G271" s="254"/>
      <c r="H271" s="254"/>
      <c r="I271" s="254"/>
      <c r="J271" s="254"/>
      <c r="K271" s="254"/>
      <c r="L271" s="254"/>
      <c r="M271" s="237"/>
      <c r="N271" s="237"/>
    </row>
    <row r="272" spans="1:14" s="256" customFormat="1" x14ac:dyDescent="0.3">
      <c r="A272" s="252"/>
      <c r="B272" s="253"/>
      <c r="C272" s="253"/>
      <c r="D272" s="253"/>
      <c r="E272" s="235"/>
      <c r="F272" s="235"/>
      <c r="G272" s="254"/>
      <c r="H272" s="254"/>
      <c r="I272" s="254"/>
      <c r="J272" s="254"/>
      <c r="K272" s="254"/>
      <c r="L272" s="254"/>
      <c r="M272" s="237"/>
      <c r="N272" s="237"/>
    </row>
    <row r="273" spans="1:14" s="256" customFormat="1" x14ac:dyDescent="0.3">
      <c r="A273" s="252"/>
      <c r="B273" s="253"/>
      <c r="C273" s="253"/>
      <c r="D273" s="253"/>
      <c r="E273" s="235"/>
      <c r="F273" s="235"/>
      <c r="G273" s="254"/>
      <c r="H273" s="254"/>
      <c r="I273" s="254"/>
      <c r="J273" s="254"/>
      <c r="K273" s="254"/>
      <c r="L273" s="254"/>
      <c r="M273" s="237"/>
      <c r="N273" s="237"/>
    </row>
    <row r="274" spans="1:14" s="256" customFormat="1" x14ac:dyDescent="0.3">
      <c r="A274" s="252"/>
      <c r="B274" s="253"/>
      <c r="C274" s="253"/>
      <c r="D274" s="253"/>
      <c r="E274" s="235"/>
      <c r="F274" s="235"/>
      <c r="G274" s="254"/>
      <c r="H274" s="254"/>
      <c r="I274" s="254"/>
      <c r="J274" s="254"/>
      <c r="K274" s="254"/>
      <c r="L274" s="254"/>
      <c r="M274" s="237"/>
      <c r="N274" s="237"/>
    </row>
    <row r="275" spans="1:14" s="256" customFormat="1" x14ac:dyDescent="0.3">
      <c r="A275" s="252"/>
      <c r="B275" s="253"/>
      <c r="C275" s="253"/>
      <c r="D275" s="253"/>
      <c r="E275" s="235"/>
      <c r="F275" s="235"/>
      <c r="G275" s="254"/>
      <c r="H275" s="254"/>
      <c r="I275" s="254"/>
      <c r="J275" s="254"/>
      <c r="K275" s="254"/>
      <c r="L275" s="254"/>
      <c r="M275" s="237"/>
      <c r="N275" s="237"/>
    </row>
    <row r="276" spans="1:14" s="256" customFormat="1" x14ac:dyDescent="0.3">
      <c r="A276" s="252"/>
      <c r="B276" s="253"/>
      <c r="C276" s="253"/>
      <c r="D276" s="253"/>
      <c r="E276" s="235"/>
      <c r="F276" s="235"/>
      <c r="G276" s="254"/>
      <c r="H276" s="254"/>
      <c r="I276" s="254"/>
      <c r="J276" s="254"/>
      <c r="K276" s="254"/>
      <c r="L276" s="254"/>
      <c r="M276" s="237"/>
      <c r="N276" s="237"/>
    </row>
    <row r="277" spans="1:14" s="256" customFormat="1" x14ac:dyDescent="0.3">
      <c r="A277" s="252"/>
      <c r="B277" s="253"/>
      <c r="C277" s="253"/>
      <c r="D277" s="253"/>
      <c r="E277" s="235"/>
      <c r="F277" s="235"/>
      <c r="G277" s="254"/>
      <c r="H277" s="254"/>
      <c r="I277" s="254"/>
      <c r="J277" s="254"/>
      <c r="K277" s="254"/>
      <c r="L277" s="254"/>
      <c r="M277" s="237"/>
      <c r="N277" s="237"/>
    </row>
  </sheetData>
  <mergeCells count="2">
    <mergeCell ref="B2:C2"/>
    <mergeCell ref="F1:H1"/>
  </mergeCells>
  <hyperlinks>
    <hyperlink ref="F1" location="Tartalom_Index!A1" display="Vissza a Tartalomra / Return to the Index"/>
    <hyperlink ref="F1:H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L442"/>
  <sheetViews>
    <sheetView showGridLines="0" topLeftCell="A10" zoomScale="120" zoomScaleNormal="120" workbookViewId="0">
      <selection activeCell="H10" sqref="H10"/>
    </sheetView>
  </sheetViews>
  <sheetFormatPr defaultColWidth="8.77734375" defaultRowHeight="13.8" x14ac:dyDescent="0.25"/>
  <cols>
    <col min="1" max="1" width="14.21875" style="94" customWidth="1"/>
    <col min="2" max="2" width="47.77734375" style="94" customWidth="1"/>
    <col min="3" max="3" width="12.77734375" style="95" bestFit="1" customWidth="1"/>
    <col min="4" max="4" width="8.77734375" style="96" customWidth="1"/>
    <col min="5" max="5" width="8" style="97" customWidth="1"/>
    <col min="6" max="6" width="16.5546875" style="98" customWidth="1"/>
    <col min="7" max="7" width="14" style="98" customWidth="1"/>
    <col min="8" max="8" width="16.21875" style="98" customWidth="1"/>
    <col min="9" max="10" width="8.77734375" style="112" customWidth="1"/>
    <col min="11" max="11" width="8.77734375" style="100" bestFit="1" customWidth="1"/>
    <col min="12" max="12" width="23.21875" style="96" customWidth="1"/>
    <col min="13" max="16384" width="8.77734375" style="96"/>
  </cols>
  <sheetData>
    <row r="1" spans="1:12" s="86" customFormat="1" ht="10.5" customHeight="1" x14ac:dyDescent="0.2">
      <c r="A1" s="5" t="s">
        <v>2</v>
      </c>
      <c r="B1" s="83" t="s">
        <v>442</v>
      </c>
      <c r="C1" s="84"/>
      <c r="D1" s="482" t="s">
        <v>4</v>
      </c>
      <c r="E1" s="483"/>
      <c r="F1" s="483"/>
      <c r="G1" s="85"/>
      <c r="H1" s="85"/>
      <c r="K1" s="87"/>
    </row>
    <row r="2" spans="1:12" s="86" customFormat="1" ht="10.5" customHeight="1" x14ac:dyDescent="0.2">
      <c r="A2" s="5" t="s">
        <v>5</v>
      </c>
      <c r="B2" s="468" t="s">
        <v>485</v>
      </c>
      <c r="C2" s="88"/>
      <c r="D2" s="88"/>
      <c r="E2" s="88"/>
      <c r="K2" s="87"/>
    </row>
    <row r="3" spans="1:12" s="90" customFormat="1" ht="10.5" customHeight="1" x14ac:dyDescent="0.2">
      <c r="A3" s="89" t="s">
        <v>6</v>
      </c>
      <c r="B3" s="90" t="s">
        <v>7</v>
      </c>
      <c r="C3" s="91"/>
      <c r="D3" s="91"/>
      <c r="E3" s="91"/>
      <c r="F3" s="91"/>
    </row>
    <row r="4" spans="1:12" s="90" customFormat="1" ht="10.5" customHeight="1" x14ac:dyDescent="0.2">
      <c r="A4" s="89" t="s">
        <v>8</v>
      </c>
      <c r="B4" s="90" t="s">
        <v>9</v>
      </c>
      <c r="C4" s="92"/>
      <c r="D4" s="92"/>
      <c r="E4" s="92"/>
      <c r="F4" s="92"/>
    </row>
    <row r="5" spans="1:12" s="90" customFormat="1" ht="10.5" customHeight="1" x14ac:dyDescent="0.2">
      <c r="A5" s="93" t="s">
        <v>10</v>
      </c>
      <c r="C5" s="92"/>
      <c r="D5" s="92"/>
      <c r="E5" s="92"/>
      <c r="F5" s="92"/>
    </row>
    <row r="6" spans="1:12" s="90" customFormat="1" ht="10.5" customHeight="1" x14ac:dyDescent="0.2">
      <c r="A6" s="93" t="s">
        <v>11</v>
      </c>
      <c r="C6" s="92"/>
      <c r="D6" s="92"/>
      <c r="E6" s="92"/>
      <c r="F6" s="92"/>
    </row>
    <row r="7" spans="1:12" ht="10.95" customHeight="1" x14ac:dyDescent="0.25">
      <c r="I7" s="99"/>
      <c r="J7" s="99"/>
    </row>
    <row r="8" spans="1:12" x14ac:dyDescent="0.25">
      <c r="I8" s="99"/>
      <c r="J8" s="99"/>
    </row>
    <row r="9" spans="1:12" s="102" customFormat="1" ht="30.6" x14ac:dyDescent="0.25">
      <c r="A9" s="101"/>
      <c r="B9" s="101"/>
      <c r="C9" s="101"/>
      <c r="E9" s="103"/>
      <c r="F9" s="103" t="s">
        <v>229</v>
      </c>
      <c r="G9" s="103" t="s">
        <v>488</v>
      </c>
      <c r="H9" s="103" t="s">
        <v>489</v>
      </c>
      <c r="I9" s="101"/>
      <c r="J9" s="101"/>
      <c r="K9" s="100"/>
    </row>
    <row r="10" spans="1:12" s="102" customFormat="1" ht="30.6" x14ac:dyDescent="0.25">
      <c r="A10" s="101"/>
      <c r="B10" s="101"/>
      <c r="C10" s="101"/>
      <c r="E10" s="103"/>
      <c r="F10" s="103" t="s">
        <v>230</v>
      </c>
      <c r="G10" s="103" t="s">
        <v>468</v>
      </c>
      <c r="H10" s="103" t="s">
        <v>467</v>
      </c>
      <c r="I10" s="101"/>
      <c r="J10" s="101"/>
      <c r="K10" s="100"/>
    </row>
    <row r="11" spans="1:12" x14ac:dyDescent="0.25">
      <c r="A11" s="104"/>
      <c r="B11" s="105"/>
      <c r="E11" s="98" t="s">
        <v>231</v>
      </c>
      <c r="F11" s="98">
        <v>9</v>
      </c>
      <c r="G11" s="106">
        <v>7.0557120509502176E-3</v>
      </c>
      <c r="H11" s="106">
        <v>4.5657444326029716E-2</v>
      </c>
      <c r="I11" s="107"/>
      <c r="J11" s="107"/>
      <c r="K11" s="108"/>
    </row>
    <row r="12" spans="1:12" x14ac:dyDescent="0.25">
      <c r="A12" s="104"/>
      <c r="B12" s="105"/>
      <c r="E12" s="98" t="s">
        <v>232</v>
      </c>
      <c r="F12" s="98">
        <v>42</v>
      </c>
      <c r="G12" s="106">
        <v>0.25723166850653889</v>
      </c>
      <c r="H12" s="106">
        <v>2.2055189811253331E-2</v>
      </c>
      <c r="I12" s="107"/>
      <c r="J12" s="107"/>
      <c r="K12" s="108"/>
    </row>
    <row r="13" spans="1:12" x14ac:dyDescent="0.25">
      <c r="A13" s="104"/>
      <c r="B13" s="105"/>
      <c r="E13" s="98" t="s">
        <v>233</v>
      </c>
      <c r="F13" s="98">
        <v>76</v>
      </c>
      <c r="G13" s="106">
        <v>0.2999044080223458</v>
      </c>
      <c r="H13" s="106">
        <v>2.4507526168353274E-2</v>
      </c>
      <c r="I13" s="107"/>
      <c r="J13" s="107"/>
      <c r="K13" s="108"/>
    </row>
    <row r="14" spans="1:12" x14ac:dyDescent="0.25">
      <c r="A14" s="104"/>
      <c r="B14" s="105"/>
      <c r="E14" s="98" t="s">
        <v>234</v>
      </c>
      <c r="F14" s="98">
        <v>31</v>
      </c>
      <c r="G14" s="106">
        <v>0.11761181457331213</v>
      </c>
      <c r="H14" s="106">
        <v>5.1697842525773915E-3</v>
      </c>
      <c r="I14" s="107"/>
      <c r="J14" s="107"/>
      <c r="K14" s="108"/>
    </row>
    <row r="15" spans="1:12" x14ac:dyDescent="0.25">
      <c r="A15" s="104"/>
      <c r="B15" s="105"/>
      <c r="E15" s="98" t="s">
        <v>235</v>
      </c>
      <c r="F15" s="98">
        <v>59</v>
      </c>
      <c r="G15" s="106">
        <v>0.11385793489445534</v>
      </c>
      <c r="H15" s="106">
        <v>0.107</v>
      </c>
      <c r="I15" s="107"/>
      <c r="J15" s="107"/>
      <c r="K15" s="108"/>
    </row>
    <row r="16" spans="1:12" ht="25.5" customHeight="1" x14ac:dyDescent="0.25">
      <c r="A16" s="104"/>
      <c r="B16" s="105"/>
      <c r="E16" s="98"/>
      <c r="G16" s="109"/>
      <c r="H16" s="109"/>
      <c r="I16" s="110"/>
      <c r="J16" s="111"/>
      <c r="K16" s="111"/>
      <c r="L16" s="111"/>
    </row>
    <row r="17" spans="1:11" ht="21.75" customHeight="1" x14ac:dyDescent="0.25">
      <c r="A17" s="104"/>
      <c r="B17" s="105"/>
    </row>
    <row r="18" spans="1:11" x14ac:dyDescent="0.25">
      <c r="A18" s="104"/>
      <c r="B18" s="105"/>
    </row>
    <row r="19" spans="1:11" x14ac:dyDescent="0.25">
      <c r="A19" s="104"/>
      <c r="B19" s="105"/>
      <c r="E19" s="113"/>
      <c r="F19" s="114"/>
      <c r="G19" s="114"/>
      <c r="H19" s="114"/>
      <c r="I19" s="115"/>
      <c r="J19" s="115"/>
      <c r="K19" s="116"/>
    </row>
    <row r="20" spans="1:11" x14ac:dyDescent="0.25">
      <c r="A20" s="104"/>
      <c r="B20" s="105"/>
      <c r="E20" s="113"/>
      <c r="F20" s="114"/>
      <c r="G20" s="114"/>
      <c r="H20" s="114"/>
      <c r="I20" s="115"/>
      <c r="J20" s="115"/>
      <c r="K20" s="116"/>
    </row>
    <row r="21" spans="1:11" x14ac:dyDescent="0.25">
      <c r="A21" s="104"/>
      <c r="B21" s="105"/>
      <c r="E21" s="113"/>
      <c r="F21" s="117"/>
      <c r="G21" s="114"/>
      <c r="H21" s="114"/>
      <c r="I21" s="115"/>
      <c r="J21" s="115"/>
      <c r="K21" s="116"/>
    </row>
    <row r="22" spans="1:11" x14ac:dyDescent="0.25">
      <c r="A22" s="104"/>
      <c r="B22" s="105"/>
      <c r="E22" s="113"/>
      <c r="F22" s="114"/>
      <c r="G22" s="114"/>
      <c r="H22" s="114"/>
      <c r="I22" s="115"/>
      <c r="J22" s="115"/>
      <c r="K22" s="116"/>
    </row>
    <row r="23" spans="1:11" x14ac:dyDescent="0.25">
      <c r="A23" s="104"/>
      <c r="B23" s="105"/>
      <c r="E23" s="113"/>
      <c r="F23" s="114"/>
      <c r="G23" s="114"/>
      <c r="H23" s="114"/>
      <c r="I23" s="115"/>
      <c r="J23" s="115"/>
      <c r="K23" s="116"/>
    </row>
    <row r="24" spans="1:11" x14ac:dyDescent="0.25">
      <c r="A24" s="104"/>
      <c r="B24" s="105"/>
      <c r="E24" s="113"/>
      <c r="F24" s="114"/>
      <c r="G24" s="114"/>
      <c r="H24" s="114"/>
      <c r="I24" s="115"/>
      <c r="J24" s="115"/>
      <c r="K24" s="116"/>
    </row>
    <row r="25" spans="1:11" x14ac:dyDescent="0.25">
      <c r="A25" s="104"/>
      <c r="B25" s="105"/>
      <c r="E25" s="113"/>
      <c r="F25" s="114"/>
      <c r="G25" s="114"/>
      <c r="H25" s="114"/>
      <c r="I25" s="115"/>
      <c r="J25" s="115"/>
      <c r="K25" s="116"/>
    </row>
    <row r="26" spans="1:11" x14ac:dyDescent="0.25">
      <c r="A26" s="104"/>
      <c r="B26" s="105"/>
      <c r="E26" s="113"/>
      <c r="F26" s="114"/>
      <c r="G26" s="114"/>
      <c r="H26" s="114"/>
      <c r="I26" s="115"/>
      <c r="J26" s="115"/>
      <c r="K26" s="116"/>
    </row>
    <row r="27" spans="1:11" x14ac:dyDescent="0.25">
      <c r="A27" s="104"/>
      <c r="B27" s="105"/>
      <c r="E27" s="113"/>
      <c r="F27" s="114"/>
      <c r="G27" s="114"/>
      <c r="H27" s="114"/>
      <c r="I27" s="115"/>
      <c r="J27" s="115"/>
      <c r="K27" s="116"/>
    </row>
    <row r="28" spans="1:11" x14ac:dyDescent="0.25">
      <c r="A28" s="104"/>
      <c r="B28" s="105"/>
      <c r="E28" s="113"/>
      <c r="F28" s="114"/>
      <c r="G28" s="114"/>
      <c r="H28" s="114"/>
      <c r="I28" s="115"/>
      <c r="J28" s="115"/>
      <c r="K28" s="116"/>
    </row>
    <row r="29" spans="1:11" x14ac:dyDescent="0.25">
      <c r="A29" s="104"/>
      <c r="B29" s="105"/>
      <c r="E29" s="113"/>
      <c r="F29" s="114"/>
      <c r="G29" s="114"/>
      <c r="H29" s="114"/>
      <c r="I29" s="115"/>
      <c r="J29" s="115"/>
      <c r="K29" s="116"/>
    </row>
    <row r="30" spans="1:11" x14ac:dyDescent="0.25">
      <c r="A30" s="104"/>
      <c r="B30" s="105"/>
      <c r="E30" s="113"/>
      <c r="F30" s="114"/>
      <c r="G30" s="114"/>
      <c r="H30" s="114"/>
      <c r="I30" s="115"/>
      <c r="J30" s="115"/>
      <c r="K30" s="116"/>
    </row>
    <row r="31" spans="1:11" x14ac:dyDescent="0.25">
      <c r="A31" s="104"/>
      <c r="B31" s="105"/>
      <c r="E31" s="113"/>
      <c r="F31" s="114"/>
      <c r="G31" s="114"/>
      <c r="H31" s="114"/>
      <c r="I31" s="115"/>
      <c r="J31" s="115"/>
      <c r="K31" s="116"/>
    </row>
    <row r="32" spans="1:11" x14ac:dyDescent="0.25">
      <c r="A32" s="104"/>
      <c r="B32" s="105"/>
      <c r="E32" s="113"/>
      <c r="F32" s="114"/>
      <c r="G32" s="114"/>
      <c r="H32" s="114"/>
      <c r="I32" s="115"/>
      <c r="J32" s="115"/>
      <c r="K32" s="116"/>
    </row>
    <row r="33" spans="1:11" x14ac:dyDescent="0.25">
      <c r="A33" s="104"/>
      <c r="B33" s="105"/>
      <c r="E33" s="113"/>
      <c r="F33" s="118"/>
      <c r="G33" s="114"/>
      <c r="H33" s="114"/>
      <c r="I33" s="115"/>
      <c r="J33" s="115"/>
      <c r="K33" s="116"/>
    </row>
    <row r="34" spans="1:11" x14ac:dyDescent="0.25">
      <c r="A34" s="104"/>
      <c r="B34" s="105"/>
      <c r="E34" s="113"/>
      <c r="F34" s="114"/>
      <c r="G34" s="114"/>
      <c r="H34" s="114"/>
      <c r="I34" s="115"/>
      <c r="J34" s="115"/>
      <c r="K34" s="116"/>
    </row>
    <row r="35" spans="1:11" x14ac:dyDescent="0.25">
      <c r="A35" s="104"/>
      <c r="B35" s="105"/>
      <c r="E35" s="113"/>
      <c r="F35" s="114"/>
      <c r="G35" s="114"/>
      <c r="H35" s="114"/>
      <c r="I35" s="115"/>
      <c r="J35" s="115"/>
      <c r="K35" s="116"/>
    </row>
    <row r="36" spans="1:11" x14ac:dyDescent="0.25">
      <c r="A36" s="104"/>
      <c r="B36" s="105"/>
    </row>
    <row r="37" spans="1:11" x14ac:dyDescent="0.25">
      <c r="A37" s="104"/>
      <c r="B37" s="105"/>
    </row>
    <row r="38" spans="1:11" x14ac:dyDescent="0.25">
      <c r="A38" s="104"/>
      <c r="B38" s="105"/>
    </row>
    <row r="39" spans="1:11" x14ac:dyDescent="0.25">
      <c r="A39" s="104"/>
      <c r="B39" s="105"/>
    </row>
    <row r="40" spans="1:11" x14ac:dyDescent="0.25">
      <c r="A40" s="104"/>
      <c r="B40" s="105"/>
    </row>
    <row r="41" spans="1:11" x14ac:dyDescent="0.25">
      <c r="A41" s="104"/>
      <c r="B41" s="105"/>
    </row>
    <row r="42" spans="1:11" x14ac:dyDescent="0.25">
      <c r="A42" s="104"/>
      <c r="B42" s="105"/>
    </row>
    <row r="43" spans="1:11" x14ac:dyDescent="0.25">
      <c r="A43" s="104"/>
      <c r="B43" s="105"/>
    </row>
    <row r="44" spans="1:11" x14ac:dyDescent="0.25">
      <c r="A44" s="104"/>
      <c r="B44" s="105"/>
    </row>
    <row r="45" spans="1:11" x14ac:dyDescent="0.25">
      <c r="A45" s="104"/>
      <c r="B45" s="105"/>
    </row>
    <row r="46" spans="1:11" x14ac:dyDescent="0.25">
      <c r="A46" s="104"/>
      <c r="B46" s="105"/>
    </row>
    <row r="47" spans="1:11" x14ac:dyDescent="0.25">
      <c r="A47" s="104"/>
      <c r="B47" s="105"/>
    </row>
    <row r="48" spans="1:11" x14ac:dyDescent="0.25">
      <c r="A48" s="104"/>
      <c r="B48" s="105"/>
    </row>
    <row r="49" spans="1:2" x14ac:dyDescent="0.25">
      <c r="A49" s="104"/>
      <c r="B49" s="105"/>
    </row>
    <row r="50" spans="1:2" x14ac:dyDescent="0.25">
      <c r="A50" s="104"/>
      <c r="B50" s="105"/>
    </row>
    <row r="51" spans="1:2" x14ac:dyDescent="0.25">
      <c r="A51" s="104"/>
      <c r="B51" s="105"/>
    </row>
    <row r="52" spans="1:2" x14ac:dyDescent="0.25">
      <c r="A52" s="104"/>
      <c r="B52" s="119"/>
    </row>
    <row r="53" spans="1:2" x14ac:dyDescent="0.25">
      <c r="A53" s="104"/>
      <c r="B53" s="105"/>
    </row>
    <row r="54" spans="1:2" x14ac:dyDescent="0.25">
      <c r="A54" s="104"/>
      <c r="B54" s="105"/>
    </row>
    <row r="55" spans="1:2" x14ac:dyDescent="0.25">
      <c r="A55" s="104"/>
      <c r="B55" s="105"/>
    </row>
    <row r="56" spans="1:2" x14ac:dyDescent="0.25">
      <c r="A56" s="104"/>
      <c r="B56" s="105"/>
    </row>
    <row r="57" spans="1:2" x14ac:dyDescent="0.25">
      <c r="A57" s="104"/>
      <c r="B57" s="105"/>
    </row>
    <row r="58" spans="1:2" x14ac:dyDescent="0.25">
      <c r="A58" s="104"/>
      <c r="B58" s="105"/>
    </row>
    <row r="59" spans="1:2" x14ac:dyDescent="0.25">
      <c r="A59" s="104"/>
      <c r="B59" s="105"/>
    </row>
    <row r="60" spans="1:2" x14ac:dyDescent="0.25">
      <c r="A60" s="104"/>
      <c r="B60" s="105"/>
    </row>
    <row r="61" spans="1:2" x14ac:dyDescent="0.25">
      <c r="A61" s="104"/>
      <c r="B61" s="105"/>
    </row>
    <row r="62" spans="1:2" x14ac:dyDescent="0.25">
      <c r="A62" s="104"/>
      <c r="B62" s="105"/>
    </row>
    <row r="63" spans="1:2" x14ac:dyDescent="0.25">
      <c r="A63" s="104"/>
      <c r="B63" s="105"/>
    </row>
    <row r="64" spans="1:2" x14ac:dyDescent="0.25">
      <c r="A64" s="104"/>
      <c r="B64" s="105"/>
    </row>
    <row r="65" spans="1:2" x14ac:dyDescent="0.25">
      <c r="A65" s="104"/>
      <c r="B65" s="105"/>
    </row>
    <row r="66" spans="1:2" x14ac:dyDescent="0.25">
      <c r="A66" s="104"/>
      <c r="B66" s="105"/>
    </row>
    <row r="67" spans="1:2" x14ac:dyDescent="0.25">
      <c r="A67" s="104"/>
      <c r="B67" s="105"/>
    </row>
    <row r="68" spans="1:2" x14ac:dyDescent="0.25">
      <c r="A68" s="104"/>
      <c r="B68" s="105"/>
    </row>
    <row r="69" spans="1:2" x14ac:dyDescent="0.25">
      <c r="A69" s="104"/>
      <c r="B69" s="105"/>
    </row>
    <row r="70" spans="1:2" x14ac:dyDescent="0.25">
      <c r="A70" s="104"/>
      <c r="B70" s="105"/>
    </row>
    <row r="71" spans="1:2" x14ac:dyDescent="0.25">
      <c r="A71" s="104"/>
      <c r="B71" s="105"/>
    </row>
    <row r="72" spans="1:2" x14ac:dyDescent="0.25">
      <c r="A72" s="104"/>
      <c r="B72" s="105"/>
    </row>
    <row r="73" spans="1:2" x14ac:dyDescent="0.25">
      <c r="A73" s="104"/>
      <c r="B73" s="105"/>
    </row>
    <row r="74" spans="1:2" x14ac:dyDescent="0.25">
      <c r="A74" s="104"/>
      <c r="B74" s="105"/>
    </row>
    <row r="75" spans="1:2" x14ac:dyDescent="0.25">
      <c r="A75" s="104"/>
      <c r="B75" s="105"/>
    </row>
    <row r="76" spans="1:2" x14ac:dyDescent="0.25">
      <c r="A76" s="104"/>
      <c r="B76" s="105"/>
    </row>
    <row r="77" spans="1:2" x14ac:dyDescent="0.25">
      <c r="A77" s="104"/>
      <c r="B77" s="105"/>
    </row>
    <row r="78" spans="1:2" x14ac:dyDescent="0.25">
      <c r="A78" s="104"/>
      <c r="B78" s="105"/>
    </row>
    <row r="79" spans="1:2" x14ac:dyDescent="0.25">
      <c r="A79" s="104"/>
      <c r="B79" s="105"/>
    </row>
    <row r="80" spans="1:2" x14ac:dyDescent="0.25">
      <c r="A80" s="104"/>
      <c r="B80" s="105"/>
    </row>
    <row r="81" spans="1:2" x14ac:dyDescent="0.25">
      <c r="A81" s="104"/>
      <c r="B81" s="105"/>
    </row>
    <row r="82" spans="1:2" x14ac:dyDescent="0.25">
      <c r="A82" s="104"/>
      <c r="B82" s="105"/>
    </row>
    <row r="83" spans="1:2" x14ac:dyDescent="0.25">
      <c r="A83" s="104"/>
      <c r="B83" s="105"/>
    </row>
    <row r="84" spans="1:2" x14ac:dyDescent="0.25">
      <c r="A84" s="104"/>
      <c r="B84" s="105"/>
    </row>
    <row r="85" spans="1:2" x14ac:dyDescent="0.25">
      <c r="A85" s="104"/>
      <c r="B85" s="105"/>
    </row>
    <row r="86" spans="1:2" x14ac:dyDescent="0.25">
      <c r="A86" s="104"/>
      <c r="B86" s="105"/>
    </row>
    <row r="87" spans="1:2" x14ac:dyDescent="0.25">
      <c r="A87" s="104"/>
      <c r="B87" s="105"/>
    </row>
    <row r="88" spans="1:2" x14ac:dyDescent="0.25">
      <c r="A88" s="104"/>
      <c r="B88" s="105"/>
    </row>
    <row r="89" spans="1:2" x14ac:dyDescent="0.25">
      <c r="A89" s="104"/>
      <c r="B89" s="105"/>
    </row>
    <row r="90" spans="1:2" x14ac:dyDescent="0.25">
      <c r="A90" s="104"/>
      <c r="B90" s="105"/>
    </row>
    <row r="91" spans="1:2" x14ac:dyDescent="0.25">
      <c r="A91" s="104"/>
      <c r="B91" s="105"/>
    </row>
    <row r="92" spans="1:2" x14ac:dyDescent="0.25">
      <c r="A92" s="104"/>
      <c r="B92" s="105"/>
    </row>
    <row r="93" spans="1:2" x14ac:dyDescent="0.25">
      <c r="A93" s="104"/>
      <c r="B93" s="105"/>
    </row>
    <row r="94" spans="1:2" x14ac:dyDescent="0.25">
      <c r="A94" s="104"/>
      <c r="B94" s="105"/>
    </row>
    <row r="95" spans="1:2" x14ac:dyDescent="0.25">
      <c r="A95" s="104"/>
      <c r="B95" s="105"/>
    </row>
    <row r="96" spans="1:2" x14ac:dyDescent="0.25">
      <c r="A96" s="104"/>
      <c r="B96" s="105"/>
    </row>
    <row r="97" spans="1:2" x14ac:dyDescent="0.25">
      <c r="A97" s="104"/>
      <c r="B97" s="105"/>
    </row>
    <row r="98" spans="1:2" x14ac:dyDescent="0.25">
      <c r="A98" s="104"/>
      <c r="B98" s="105"/>
    </row>
    <row r="99" spans="1:2" x14ac:dyDescent="0.25">
      <c r="A99" s="104"/>
      <c r="B99" s="105"/>
    </row>
    <row r="100" spans="1:2" x14ac:dyDescent="0.25">
      <c r="A100" s="104"/>
      <c r="B100" s="105"/>
    </row>
    <row r="101" spans="1:2" x14ac:dyDescent="0.25">
      <c r="A101" s="104"/>
      <c r="B101" s="105"/>
    </row>
    <row r="102" spans="1:2" x14ac:dyDescent="0.25">
      <c r="A102" s="104"/>
      <c r="B102" s="105"/>
    </row>
    <row r="103" spans="1:2" x14ac:dyDescent="0.25">
      <c r="A103" s="104"/>
      <c r="B103" s="105"/>
    </row>
    <row r="104" spans="1:2" x14ac:dyDescent="0.25">
      <c r="A104" s="104"/>
      <c r="B104" s="105"/>
    </row>
    <row r="105" spans="1:2" x14ac:dyDescent="0.25">
      <c r="A105" s="104"/>
      <c r="B105" s="105"/>
    </row>
    <row r="106" spans="1:2" x14ac:dyDescent="0.25">
      <c r="A106" s="104"/>
      <c r="B106" s="105"/>
    </row>
    <row r="107" spans="1:2" x14ac:dyDescent="0.25">
      <c r="A107" s="104"/>
      <c r="B107" s="105"/>
    </row>
    <row r="108" spans="1:2" x14ac:dyDescent="0.25">
      <c r="A108" s="104"/>
      <c r="B108" s="105"/>
    </row>
    <row r="109" spans="1:2" x14ac:dyDescent="0.25">
      <c r="A109" s="104"/>
      <c r="B109" s="105"/>
    </row>
    <row r="110" spans="1:2" x14ac:dyDescent="0.25">
      <c r="A110" s="104"/>
      <c r="B110" s="105"/>
    </row>
    <row r="111" spans="1:2" x14ac:dyDescent="0.25">
      <c r="A111" s="104"/>
      <c r="B111" s="105"/>
    </row>
    <row r="112" spans="1:2" x14ac:dyDescent="0.25">
      <c r="A112" s="104"/>
      <c r="B112" s="105"/>
    </row>
    <row r="113" spans="1:2" x14ac:dyDescent="0.25">
      <c r="A113" s="104"/>
      <c r="B113" s="105"/>
    </row>
    <row r="114" spans="1:2" x14ac:dyDescent="0.25">
      <c r="A114" s="104"/>
      <c r="B114" s="105"/>
    </row>
    <row r="115" spans="1:2" x14ac:dyDescent="0.25">
      <c r="A115" s="104"/>
      <c r="B115" s="105"/>
    </row>
    <row r="116" spans="1:2" x14ac:dyDescent="0.25">
      <c r="A116" s="104"/>
      <c r="B116" s="105"/>
    </row>
    <row r="117" spans="1:2" x14ac:dyDescent="0.25">
      <c r="A117" s="104"/>
      <c r="B117" s="105"/>
    </row>
    <row r="118" spans="1:2" x14ac:dyDescent="0.25">
      <c r="A118" s="104"/>
      <c r="B118" s="105"/>
    </row>
    <row r="119" spans="1:2" x14ac:dyDescent="0.25">
      <c r="A119" s="104"/>
      <c r="B119" s="105"/>
    </row>
    <row r="120" spans="1:2" x14ac:dyDescent="0.25">
      <c r="A120" s="104"/>
      <c r="B120" s="105"/>
    </row>
    <row r="121" spans="1:2" x14ac:dyDescent="0.25">
      <c r="A121" s="104"/>
      <c r="B121" s="105"/>
    </row>
    <row r="122" spans="1:2" x14ac:dyDescent="0.25">
      <c r="A122" s="104"/>
      <c r="B122" s="105"/>
    </row>
    <row r="123" spans="1:2" x14ac:dyDescent="0.25">
      <c r="A123" s="104"/>
      <c r="B123" s="105"/>
    </row>
    <row r="124" spans="1:2" x14ac:dyDescent="0.25">
      <c r="A124" s="104"/>
      <c r="B124" s="105"/>
    </row>
    <row r="125" spans="1:2" x14ac:dyDescent="0.25">
      <c r="A125" s="104"/>
      <c r="B125" s="105"/>
    </row>
    <row r="126" spans="1:2" x14ac:dyDescent="0.25">
      <c r="A126" s="104"/>
      <c r="B126" s="105"/>
    </row>
    <row r="127" spans="1:2" x14ac:dyDescent="0.25">
      <c r="A127" s="104"/>
      <c r="B127" s="105"/>
    </row>
    <row r="128" spans="1:2" x14ac:dyDescent="0.25">
      <c r="A128" s="104"/>
      <c r="B128" s="105"/>
    </row>
    <row r="129" spans="1:2" x14ac:dyDescent="0.25">
      <c r="A129" s="104"/>
      <c r="B129" s="105"/>
    </row>
    <row r="130" spans="1:2" x14ac:dyDescent="0.25">
      <c r="A130" s="104"/>
      <c r="B130" s="105"/>
    </row>
    <row r="131" spans="1:2" x14ac:dyDescent="0.25">
      <c r="A131" s="104"/>
      <c r="B131" s="105"/>
    </row>
    <row r="132" spans="1:2" x14ac:dyDescent="0.25">
      <c r="A132" s="104"/>
      <c r="B132" s="105"/>
    </row>
    <row r="133" spans="1:2" x14ac:dyDescent="0.25">
      <c r="A133" s="104"/>
      <c r="B133" s="105"/>
    </row>
    <row r="134" spans="1:2" x14ac:dyDescent="0.25">
      <c r="A134" s="104"/>
      <c r="B134" s="105"/>
    </row>
    <row r="135" spans="1:2" x14ac:dyDescent="0.25">
      <c r="A135" s="104"/>
      <c r="B135" s="105"/>
    </row>
    <row r="136" spans="1:2" x14ac:dyDescent="0.25">
      <c r="A136" s="104"/>
      <c r="B136" s="105"/>
    </row>
    <row r="137" spans="1:2" x14ac:dyDescent="0.25">
      <c r="A137" s="104"/>
      <c r="B137" s="105"/>
    </row>
    <row r="138" spans="1:2" x14ac:dyDescent="0.25">
      <c r="A138" s="104"/>
      <c r="B138" s="105"/>
    </row>
    <row r="139" spans="1:2" x14ac:dyDescent="0.25">
      <c r="A139" s="104"/>
      <c r="B139" s="105"/>
    </row>
    <row r="140" spans="1:2" x14ac:dyDescent="0.25">
      <c r="A140" s="104"/>
      <c r="B140" s="105"/>
    </row>
    <row r="141" spans="1:2" x14ac:dyDescent="0.25">
      <c r="A141" s="104"/>
      <c r="B141" s="105"/>
    </row>
    <row r="142" spans="1:2" x14ac:dyDescent="0.25">
      <c r="A142" s="104"/>
      <c r="B142" s="105"/>
    </row>
    <row r="143" spans="1:2" x14ac:dyDescent="0.25">
      <c r="A143" s="104"/>
      <c r="B143" s="105"/>
    </row>
    <row r="144" spans="1:2" x14ac:dyDescent="0.25">
      <c r="A144" s="104"/>
      <c r="B144" s="105"/>
    </row>
    <row r="145" spans="1:2" x14ac:dyDescent="0.25">
      <c r="A145" s="104"/>
      <c r="B145" s="105"/>
    </row>
    <row r="146" spans="1:2" x14ac:dyDescent="0.25">
      <c r="A146" s="104"/>
      <c r="B146" s="105"/>
    </row>
    <row r="147" spans="1:2" x14ac:dyDescent="0.25">
      <c r="A147" s="104"/>
      <c r="B147" s="105"/>
    </row>
    <row r="148" spans="1:2" x14ac:dyDescent="0.25">
      <c r="A148" s="104"/>
      <c r="B148" s="105"/>
    </row>
    <row r="149" spans="1:2" x14ac:dyDescent="0.25">
      <c r="A149" s="104"/>
      <c r="B149" s="105"/>
    </row>
    <row r="150" spans="1:2" x14ac:dyDescent="0.25">
      <c r="A150" s="104"/>
      <c r="B150" s="105"/>
    </row>
    <row r="151" spans="1:2" x14ac:dyDescent="0.25">
      <c r="A151" s="104"/>
      <c r="B151" s="105"/>
    </row>
    <row r="152" spans="1:2" x14ac:dyDescent="0.25">
      <c r="A152" s="104"/>
      <c r="B152" s="105"/>
    </row>
    <row r="153" spans="1:2" x14ac:dyDescent="0.25">
      <c r="A153" s="104"/>
      <c r="B153" s="105"/>
    </row>
    <row r="154" spans="1:2" x14ac:dyDescent="0.25">
      <c r="A154" s="104"/>
      <c r="B154" s="105"/>
    </row>
    <row r="155" spans="1:2" x14ac:dyDescent="0.25">
      <c r="A155" s="104"/>
      <c r="B155" s="105"/>
    </row>
    <row r="156" spans="1:2" x14ac:dyDescent="0.25">
      <c r="A156" s="104"/>
      <c r="B156" s="105"/>
    </row>
    <row r="157" spans="1:2" x14ac:dyDescent="0.25">
      <c r="A157" s="104"/>
      <c r="B157" s="105"/>
    </row>
    <row r="158" spans="1:2" x14ac:dyDescent="0.25">
      <c r="A158" s="104"/>
      <c r="B158" s="105"/>
    </row>
    <row r="159" spans="1:2" x14ac:dyDescent="0.25">
      <c r="A159" s="104"/>
      <c r="B159" s="105"/>
    </row>
    <row r="160" spans="1:2" x14ac:dyDescent="0.25">
      <c r="A160" s="104"/>
      <c r="B160" s="105"/>
    </row>
    <row r="161" spans="1:2" x14ac:dyDescent="0.25">
      <c r="A161" s="104"/>
      <c r="B161" s="105"/>
    </row>
    <row r="162" spans="1:2" x14ac:dyDescent="0.25">
      <c r="A162" s="104"/>
      <c r="B162" s="105"/>
    </row>
    <row r="163" spans="1:2" x14ac:dyDescent="0.25">
      <c r="A163" s="104"/>
      <c r="B163" s="105"/>
    </row>
    <row r="164" spans="1:2" x14ac:dyDescent="0.25">
      <c r="A164" s="104"/>
      <c r="B164" s="105"/>
    </row>
    <row r="165" spans="1:2" x14ac:dyDescent="0.25">
      <c r="A165" s="104"/>
      <c r="B165" s="105"/>
    </row>
    <row r="166" spans="1:2" x14ac:dyDescent="0.25">
      <c r="A166" s="104"/>
      <c r="B166" s="105"/>
    </row>
    <row r="167" spans="1:2" x14ac:dyDescent="0.25">
      <c r="A167" s="104"/>
      <c r="B167" s="105"/>
    </row>
    <row r="168" spans="1:2" x14ac:dyDescent="0.25">
      <c r="A168" s="104"/>
      <c r="B168" s="105"/>
    </row>
    <row r="169" spans="1:2" x14ac:dyDescent="0.25">
      <c r="A169" s="104"/>
      <c r="B169" s="105"/>
    </row>
    <row r="170" spans="1:2" x14ac:dyDescent="0.25">
      <c r="A170" s="104"/>
      <c r="B170" s="105"/>
    </row>
    <row r="171" spans="1:2" x14ac:dyDescent="0.25">
      <c r="A171" s="104"/>
      <c r="B171" s="105"/>
    </row>
    <row r="172" spans="1:2" x14ac:dyDescent="0.25">
      <c r="A172" s="104"/>
      <c r="B172" s="105"/>
    </row>
    <row r="173" spans="1:2" x14ac:dyDescent="0.25">
      <c r="A173" s="104"/>
      <c r="B173" s="105"/>
    </row>
    <row r="174" spans="1:2" x14ac:dyDescent="0.25">
      <c r="A174" s="104"/>
      <c r="B174" s="105"/>
    </row>
    <row r="175" spans="1:2" x14ac:dyDescent="0.25">
      <c r="A175" s="104"/>
      <c r="B175" s="105"/>
    </row>
    <row r="176" spans="1:2" x14ac:dyDescent="0.25">
      <c r="A176" s="104"/>
      <c r="B176" s="105"/>
    </row>
    <row r="177" spans="1:2" x14ac:dyDescent="0.25">
      <c r="A177" s="104"/>
      <c r="B177" s="105"/>
    </row>
    <row r="178" spans="1:2" x14ac:dyDescent="0.25">
      <c r="A178" s="104"/>
      <c r="B178" s="105"/>
    </row>
    <row r="179" spans="1:2" x14ac:dyDescent="0.25">
      <c r="A179" s="104"/>
      <c r="B179" s="105"/>
    </row>
    <row r="180" spans="1:2" x14ac:dyDescent="0.25">
      <c r="A180" s="104"/>
      <c r="B180" s="105"/>
    </row>
    <row r="181" spans="1:2" x14ac:dyDescent="0.25">
      <c r="A181" s="104"/>
      <c r="B181" s="105"/>
    </row>
    <row r="182" spans="1:2" x14ac:dyDescent="0.25">
      <c r="A182" s="104"/>
      <c r="B182" s="105"/>
    </row>
    <row r="183" spans="1:2" x14ac:dyDescent="0.25">
      <c r="A183" s="104"/>
      <c r="B183" s="105"/>
    </row>
    <row r="184" spans="1:2" x14ac:dyDescent="0.25">
      <c r="A184" s="104"/>
      <c r="B184" s="105"/>
    </row>
    <row r="185" spans="1:2" x14ac:dyDescent="0.25">
      <c r="A185" s="104"/>
      <c r="B185" s="105"/>
    </row>
    <row r="186" spans="1:2" x14ac:dyDescent="0.25">
      <c r="A186" s="104"/>
      <c r="B186" s="105"/>
    </row>
    <row r="187" spans="1:2" x14ac:dyDescent="0.25">
      <c r="A187" s="104"/>
      <c r="B187" s="105"/>
    </row>
    <row r="188" spans="1:2" x14ac:dyDescent="0.25">
      <c r="A188" s="104"/>
      <c r="B188" s="105"/>
    </row>
    <row r="189" spans="1:2" x14ac:dyDescent="0.25">
      <c r="A189" s="104"/>
      <c r="B189" s="105"/>
    </row>
    <row r="190" spans="1:2" x14ac:dyDescent="0.25">
      <c r="A190" s="104"/>
      <c r="B190" s="105"/>
    </row>
    <row r="191" spans="1:2" x14ac:dyDescent="0.25">
      <c r="A191" s="104"/>
      <c r="B191" s="105"/>
    </row>
    <row r="192" spans="1:2" x14ac:dyDescent="0.25">
      <c r="A192" s="104"/>
      <c r="B192" s="105"/>
    </row>
    <row r="193" spans="1:2" x14ac:dyDescent="0.25">
      <c r="A193" s="104"/>
      <c r="B193" s="105"/>
    </row>
    <row r="194" spans="1:2" x14ac:dyDescent="0.25">
      <c r="A194" s="104"/>
      <c r="B194" s="105"/>
    </row>
    <row r="195" spans="1:2" x14ac:dyDescent="0.25">
      <c r="A195" s="104"/>
      <c r="B195" s="105"/>
    </row>
    <row r="196" spans="1:2" x14ac:dyDescent="0.25">
      <c r="A196" s="104"/>
      <c r="B196" s="105"/>
    </row>
    <row r="197" spans="1:2" x14ac:dyDescent="0.25">
      <c r="A197" s="104"/>
      <c r="B197" s="105"/>
    </row>
    <row r="198" spans="1:2" x14ac:dyDescent="0.25">
      <c r="A198" s="104"/>
      <c r="B198" s="105"/>
    </row>
    <row r="199" spans="1:2" x14ac:dyDescent="0.25">
      <c r="A199" s="104"/>
      <c r="B199" s="105"/>
    </row>
    <row r="200" spans="1:2" x14ac:dyDescent="0.25">
      <c r="A200" s="104"/>
      <c r="B200" s="105"/>
    </row>
    <row r="201" spans="1:2" x14ac:dyDescent="0.25">
      <c r="A201" s="104"/>
      <c r="B201" s="105"/>
    </row>
    <row r="202" spans="1:2" x14ac:dyDescent="0.25">
      <c r="A202" s="104"/>
      <c r="B202" s="105"/>
    </row>
    <row r="203" spans="1:2" x14ac:dyDescent="0.25">
      <c r="A203" s="104"/>
      <c r="B203" s="105"/>
    </row>
    <row r="204" spans="1:2" x14ac:dyDescent="0.25">
      <c r="A204" s="104"/>
      <c r="B204" s="105"/>
    </row>
    <row r="205" spans="1:2" x14ac:dyDescent="0.25">
      <c r="A205" s="104"/>
      <c r="B205" s="105"/>
    </row>
    <row r="206" spans="1:2" x14ac:dyDescent="0.25">
      <c r="A206" s="104"/>
      <c r="B206" s="105"/>
    </row>
    <row r="207" spans="1:2" x14ac:dyDescent="0.25">
      <c r="A207" s="104"/>
      <c r="B207" s="105"/>
    </row>
    <row r="208" spans="1:2" x14ac:dyDescent="0.25">
      <c r="A208" s="104"/>
      <c r="B208" s="105"/>
    </row>
    <row r="209" spans="1:2" x14ac:dyDescent="0.25">
      <c r="A209" s="104"/>
      <c r="B209" s="105"/>
    </row>
    <row r="210" spans="1:2" x14ac:dyDescent="0.25">
      <c r="A210" s="104"/>
      <c r="B210" s="105"/>
    </row>
    <row r="211" spans="1:2" x14ac:dyDescent="0.25">
      <c r="A211" s="104"/>
      <c r="B211" s="105"/>
    </row>
    <row r="212" spans="1:2" x14ac:dyDescent="0.25">
      <c r="A212" s="104"/>
      <c r="B212" s="105"/>
    </row>
    <row r="213" spans="1:2" x14ac:dyDescent="0.25">
      <c r="A213" s="104"/>
      <c r="B213" s="105"/>
    </row>
    <row r="214" spans="1:2" x14ac:dyDescent="0.25">
      <c r="A214" s="104"/>
      <c r="B214" s="105"/>
    </row>
    <row r="215" spans="1:2" x14ac:dyDescent="0.25">
      <c r="A215" s="104"/>
      <c r="B215" s="105"/>
    </row>
    <row r="216" spans="1:2" x14ac:dyDescent="0.25">
      <c r="A216" s="104"/>
      <c r="B216" s="105"/>
    </row>
    <row r="217" spans="1:2" x14ac:dyDescent="0.25">
      <c r="A217" s="104"/>
      <c r="B217" s="105"/>
    </row>
    <row r="218" spans="1:2" x14ac:dyDescent="0.25">
      <c r="A218" s="104"/>
      <c r="B218" s="105"/>
    </row>
    <row r="219" spans="1:2" x14ac:dyDescent="0.25">
      <c r="A219" s="104"/>
      <c r="B219" s="105"/>
    </row>
    <row r="220" spans="1:2" x14ac:dyDescent="0.25">
      <c r="A220" s="104"/>
      <c r="B220" s="105"/>
    </row>
    <row r="221" spans="1:2" x14ac:dyDescent="0.25">
      <c r="A221" s="104"/>
      <c r="B221" s="105"/>
    </row>
    <row r="222" spans="1:2" x14ac:dyDescent="0.25">
      <c r="A222" s="104"/>
      <c r="B222" s="105"/>
    </row>
    <row r="223" spans="1:2" x14ac:dyDescent="0.25">
      <c r="A223" s="104"/>
      <c r="B223" s="105"/>
    </row>
    <row r="224" spans="1:2" x14ac:dyDescent="0.25">
      <c r="A224" s="104"/>
      <c r="B224" s="105"/>
    </row>
    <row r="225" spans="1:12" x14ac:dyDescent="0.25">
      <c r="A225" s="104"/>
      <c r="B225" s="105"/>
    </row>
    <row r="226" spans="1:12" x14ac:dyDescent="0.25">
      <c r="A226" s="104"/>
      <c r="B226" s="105"/>
    </row>
    <row r="227" spans="1:12" x14ac:dyDescent="0.25">
      <c r="A227" s="120"/>
      <c r="B227" s="121"/>
    </row>
    <row r="228" spans="1:12" s="124" customFormat="1" x14ac:dyDescent="0.25">
      <c r="A228" s="122"/>
      <c r="B228" s="122"/>
      <c r="C228" s="123"/>
      <c r="E228" s="97"/>
      <c r="F228" s="98"/>
      <c r="G228" s="98"/>
      <c r="H228" s="98"/>
      <c r="I228" s="100"/>
      <c r="J228" s="100"/>
      <c r="K228" s="100"/>
    </row>
    <row r="232" spans="1:12" s="95" customFormat="1" x14ac:dyDescent="0.25">
      <c r="A232" s="94"/>
      <c r="B232" s="94"/>
      <c r="D232" s="96"/>
      <c r="E232" s="97"/>
      <c r="F232" s="98"/>
      <c r="G232" s="98"/>
      <c r="H232" s="98"/>
      <c r="I232" s="112"/>
      <c r="J232" s="112"/>
      <c r="K232" s="100"/>
      <c r="L232" s="96"/>
    </row>
    <row r="233" spans="1:12" s="95" customFormat="1" x14ac:dyDescent="0.25">
      <c r="A233" s="94"/>
      <c r="B233" s="94"/>
      <c r="D233" s="96"/>
      <c r="E233" s="97"/>
      <c r="F233" s="98"/>
      <c r="G233" s="98"/>
      <c r="H233" s="98"/>
      <c r="I233" s="112"/>
      <c r="J233" s="112"/>
      <c r="K233" s="100"/>
      <c r="L233" s="96"/>
    </row>
    <row r="234" spans="1:12" s="95" customFormat="1" x14ac:dyDescent="0.25">
      <c r="A234" s="94"/>
      <c r="B234" s="94"/>
      <c r="D234" s="96"/>
      <c r="E234" s="97"/>
      <c r="F234" s="98"/>
      <c r="G234" s="98"/>
      <c r="H234" s="98"/>
      <c r="I234" s="112"/>
      <c r="J234" s="112"/>
      <c r="K234" s="100"/>
      <c r="L234" s="96"/>
    </row>
    <row r="235" spans="1:12" s="95" customFormat="1" x14ac:dyDescent="0.25">
      <c r="A235" s="94"/>
      <c r="B235" s="94"/>
      <c r="D235" s="96"/>
      <c r="E235" s="97"/>
      <c r="F235" s="98"/>
      <c r="G235" s="98"/>
      <c r="H235" s="98"/>
      <c r="I235" s="112"/>
      <c r="J235" s="112"/>
      <c r="K235" s="100"/>
      <c r="L235" s="96"/>
    </row>
    <row r="236" spans="1:12" s="95" customFormat="1" x14ac:dyDescent="0.25">
      <c r="A236" s="94"/>
      <c r="B236" s="94"/>
      <c r="D236" s="96"/>
      <c r="E236" s="97"/>
      <c r="F236" s="98"/>
      <c r="G236" s="98"/>
      <c r="H236" s="98"/>
      <c r="I236" s="112"/>
      <c r="J236" s="112"/>
      <c r="K236" s="100"/>
      <c r="L236" s="96"/>
    </row>
    <row r="417" spans="3:3" x14ac:dyDescent="0.25">
      <c r="C417" s="125"/>
    </row>
    <row r="418" spans="3:3" x14ac:dyDescent="0.25">
      <c r="C418" s="125"/>
    </row>
    <row r="419" spans="3:3" x14ac:dyDescent="0.25">
      <c r="C419" s="125"/>
    </row>
    <row r="420" spans="3:3" x14ac:dyDescent="0.25">
      <c r="C420" s="125"/>
    </row>
    <row r="421" spans="3:3" x14ac:dyDescent="0.25">
      <c r="C421" s="125"/>
    </row>
    <row r="422" spans="3:3" x14ac:dyDescent="0.25">
      <c r="C422" s="125"/>
    </row>
    <row r="423" spans="3:3" x14ac:dyDescent="0.25">
      <c r="C423" s="125"/>
    </row>
    <row r="424" spans="3:3" x14ac:dyDescent="0.25">
      <c r="C424" s="125"/>
    </row>
    <row r="425" spans="3:3" x14ac:dyDescent="0.25">
      <c r="C425" s="125"/>
    </row>
    <row r="426" spans="3:3" x14ac:dyDescent="0.25">
      <c r="C426" s="125"/>
    </row>
    <row r="427" spans="3:3" x14ac:dyDescent="0.25">
      <c r="C427" s="125"/>
    </row>
    <row r="428" spans="3:3" x14ac:dyDescent="0.25">
      <c r="C428" s="125"/>
    </row>
    <row r="429" spans="3:3" x14ac:dyDescent="0.25">
      <c r="C429" s="125"/>
    </row>
    <row r="430" spans="3:3" x14ac:dyDescent="0.25">
      <c r="C430" s="125"/>
    </row>
    <row r="431" spans="3:3" x14ac:dyDescent="0.25">
      <c r="C431" s="125"/>
    </row>
    <row r="432" spans="3:3" x14ac:dyDescent="0.25">
      <c r="C432" s="125"/>
    </row>
    <row r="433" spans="3:3" x14ac:dyDescent="0.25">
      <c r="C433" s="125"/>
    </row>
    <row r="434" spans="3:3" x14ac:dyDescent="0.25">
      <c r="C434" s="125"/>
    </row>
    <row r="435" spans="3:3" x14ac:dyDescent="0.25">
      <c r="C435" s="125"/>
    </row>
    <row r="436" spans="3:3" x14ac:dyDescent="0.25">
      <c r="C436" s="125"/>
    </row>
    <row r="437" spans="3:3" x14ac:dyDescent="0.25">
      <c r="C437" s="125"/>
    </row>
    <row r="438" spans="3:3" x14ac:dyDescent="0.25">
      <c r="C438" s="125"/>
    </row>
    <row r="439" spans="3:3" x14ac:dyDescent="0.25">
      <c r="C439" s="125"/>
    </row>
    <row r="440" spans="3:3" x14ac:dyDescent="0.25">
      <c r="C440" s="125"/>
    </row>
    <row r="441" spans="3:3" x14ac:dyDescent="0.25">
      <c r="C441" s="125"/>
    </row>
    <row r="442" spans="3:3" x14ac:dyDescent="0.25">
      <c r="C442" s="125"/>
    </row>
  </sheetData>
  <mergeCells count="1">
    <mergeCell ref="D1:F1"/>
  </mergeCells>
  <hyperlinks>
    <hyperlink ref="D1" location="Tartalom_Index!A1" display="Vissza a Tartalomra / Return to the Index"/>
    <hyperlink ref="D1:F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R34"/>
  <sheetViews>
    <sheetView showGridLines="0" topLeftCell="A10" zoomScale="120" zoomScaleNormal="120" workbookViewId="0">
      <selection activeCell="F18" sqref="F18"/>
    </sheetView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18" x14ac:dyDescent="0.3">
      <c r="A1" s="5" t="s">
        <v>2</v>
      </c>
      <c r="B1" s="17" t="s">
        <v>73</v>
      </c>
      <c r="I1" s="482" t="s">
        <v>4</v>
      </c>
      <c r="J1" s="483"/>
      <c r="K1" s="483"/>
    </row>
    <row r="2" spans="1:18" x14ac:dyDescent="0.3">
      <c r="A2" s="5" t="s">
        <v>5</v>
      </c>
      <c r="B2" s="17" t="s">
        <v>74</v>
      </c>
    </row>
    <row r="3" spans="1:18" x14ac:dyDescent="0.3">
      <c r="A3" s="6" t="s">
        <v>6</v>
      </c>
      <c r="B3" s="6" t="s">
        <v>7</v>
      </c>
    </row>
    <row r="4" spans="1:18" x14ac:dyDescent="0.3">
      <c r="A4" s="6" t="s">
        <v>8</v>
      </c>
      <c r="B4" s="6" t="s">
        <v>9</v>
      </c>
    </row>
    <row r="5" spans="1:18" x14ac:dyDescent="0.3">
      <c r="A5" s="7" t="s">
        <v>10</v>
      </c>
    </row>
    <row r="6" spans="1:18" x14ac:dyDescent="0.3">
      <c r="A6" s="7" t="s">
        <v>11</v>
      </c>
    </row>
    <row r="10" spans="1:18" x14ac:dyDescent="0.3">
      <c r="H10" s="1"/>
      <c r="I10" s="1"/>
      <c r="J10" s="9">
        <v>43100</v>
      </c>
      <c r="K10" s="9">
        <v>43465</v>
      </c>
      <c r="L10" s="9">
        <v>43830</v>
      </c>
      <c r="M10" s="9">
        <v>43921</v>
      </c>
      <c r="N10" s="9">
        <v>44012</v>
      </c>
      <c r="O10" s="9">
        <v>44104</v>
      </c>
      <c r="P10" s="9">
        <v>44196</v>
      </c>
      <c r="Q10" s="18"/>
      <c r="R10" s="1"/>
    </row>
    <row r="11" spans="1:18" x14ac:dyDescent="0.3">
      <c r="H11" s="8" t="s">
        <v>75</v>
      </c>
      <c r="I11" s="1" t="s">
        <v>76</v>
      </c>
      <c r="J11" s="40">
        <v>5.3</v>
      </c>
      <c r="K11" s="40">
        <v>6</v>
      </c>
      <c r="L11" s="40">
        <v>7.3</v>
      </c>
      <c r="M11" s="40">
        <v>7.3</v>
      </c>
      <c r="N11" s="40">
        <v>18.899999999999999</v>
      </c>
      <c r="O11" s="41">
        <v>13.4</v>
      </c>
      <c r="P11" s="41">
        <v>10.199999999999999</v>
      </c>
      <c r="R11" s="1"/>
    </row>
    <row r="12" spans="1:18" x14ac:dyDescent="0.3">
      <c r="H12" s="8" t="s">
        <v>77</v>
      </c>
      <c r="I12" s="1" t="s">
        <v>78</v>
      </c>
      <c r="J12" s="40">
        <v>0.4</v>
      </c>
      <c r="K12" s="40">
        <v>0.6</v>
      </c>
      <c r="L12" s="41">
        <v>1</v>
      </c>
      <c r="M12" s="41">
        <v>1</v>
      </c>
      <c r="N12" s="41">
        <v>0.8</v>
      </c>
      <c r="O12" s="41">
        <v>0.8</v>
      </c>
      <c r="P12" s="42">
        <v>0.9</v>
      </c>
      <c r="R12" s="1"/>
    </row>
    <row r="13" spans="1:18" x14ac:dyDescent="0.3">
      <c r="H13" s="8" t="s">
        <v>79</v>
      </c>
      <c r="I13" s="1" t="s">
        <v>80</v>
      </c>
      <c r="J13" s="40">
        <v>1.8</v>
      </c>
      <c r="K13" s="40">
        <v>1.9</v>
      </c>
      <c r="L13" s="41">
        <v>1.9</v>
      </c>
      <c r="M13" s="41">
        <v>2.1</v>
      </c>
      <c r="N13" s="41">
        <v>1.8</v>
      </c>
      <c r="O13" s="42">
        <v>1.9</v>
      </c>
      <c r="P13" s="42">
        <v>1.9</v>
      </c>
      <c r="R13" s="1"/>
    </row>
    <row r="14" spans="1:18" x14ac:dyDescent="0.3">
      <c r="H14" s="24" t="s">
        <v>81</v>
      </c>
      <c r="I14" s="1" t="s">
        <v>82</v>
      </c>
      <c r="J14" s="41">
        <v>23.3</v>
      </c>
      <c r="K14" s="41">
        <v>25.2</v>
      </c>
      <c r="L14" s="41">
        <v>28.5</v>
      </c>
      <c r="M14" s="41">
        <v>29</v>
      </c>
      <c r="N14" s="41">
        <v>26.7</v>
      </c>
      <c r="O14" s="41">
        <v>25.1</v>
      </c>
      <c r="P14" s="42">
        <v>25.2</v>
      </c>
      <c r="R14" s="1"/>
    </row>
    <row r="15" spans="1:18" x14ac:dyDescent="0.3">
      <c r="H15" s="8" t="s">
        <v>83</v>
      </c>
      <c r="I15" s="1" t="s">
        <v>84</v>
      </c>
      <c r="J15" s="40">
        <v>72.599999999999994</v>
      </c>
      <c r="K15" s="40">
        <v>88.8</v>
      </c>
      <c r="L15" s="41">
        <v>119.9</v>
      </c>
      <c r="M15" s="41">
        <v>129.5</v>
      </c>
      <c r="N15" s="41">
        <v>131.9</v>
      </c>
      <c r="O15" s="42">
        <v>142</v>
      </c>
      <c r="P15" s="42">
        <v>140.69999999999999</v>
      </c>
      <c r="R15" s="1"/>
    </row>
    <row r="16" spans="1:18" x14ac:dyDescent="0.3">
      <c r="H16" s="8" t="s">
        <v>85</v>
      </c>
      <c r="I16" s="1" t="s">
        <v>86</v>
      </c>
      <c r="J16" s="40">
        <v>4.0999999999999996</v>
      </c>
      <c r="K16" s="40">
        <v>2.8</v>
      </c>
      <c r="L16" s="41">
        <v>3.6</v>
      </c>
      <c r="M16" s="41">
        <v>3.9</v>
      </c>
      <c r="N16" s="41">
        <v>4</v>
      </c>
      <c r="O16" s="41">
        <v>4.2</v>
      </c>
      <c r="P16" s="42">
        <v>3.2</v>
      </c>
      <c r="R16" s="25"/>
    </row>
    <row r="17" spans="9:18" x14ac:dyDescent="0.3">
      <c r="I17" s="1"/>
      <c r="J17" s="43"/>
      <c r="K17" s="43"/>
      <c r="L17" s="43"/>
      <c r="M17" s="43"/>
      <c r="N17" s="43"/>
      <c r="O17" s="43"/>
      <c r="P17" s="43"/>
      <c r="R17" s="1"/>
    </row>
    <row r="18" spans="9:18" x14ac:dyDescent="0.3">
      <c r="J18" s="44"/>
      <c r="K18" s="44"/>
      <c r="L18" s="44"/>
      <c r="M18" s="44"/>
      <c r="N18" s="44"/>
      <c r="O18" s="44"/>
      <c r="P18" s="44"/>
      <c r="R18" s="1"/>
    </row>
    <row r="19" spans="9:18" x14ac:dyDescent="0.3">
      <c r="Q19" s="1"/>
      <c r="R19" s="1"/>
    </row>
    <row r="22" spans="9:18" x14ac:dyDescent="0.3">
      <c r="J22" s="45"/>
      <c r="K22" s="45"/>
      <c r="L22" s="45"/>
      <c r="M22" s="45"/>
      <c r="N22" s="45"/>
      <c r="O22" s="45"/>
      <c r="P22" s="45"/>
    </row>
    <row r="23" spans="9:18" x14ac:dyDescent="0.3">
      <c r="J23" s="45"/>
      <c r="K23" s="45"/>
      <c r="L23" s="45"/>
      <c r="M23" s="45"/>
      <c r="N23" s="45"/>
      <c r="O23" s="45"/>
      <c r="P23" s="45"/>
    </row>
    <row r="24" spans="9:18" x14ac:dyDescent="0.3">
      <c r="J24" s="45"/>
      <c r="K24" s="45"/>
      <c r="L24" s="45"/>
      <c r="M24" s="45"/>
      <c r="N24" s="45"/>
      <c r="O24" s="45"/>
      <c r="P24" s="45"/>
    </row>
    <row r="25" spans="9:18" x14ac:dyDescent="0.3">
      <c r="J25" s="45"/>
      <c r="K25" s="45"/>
      <c r="L25" s="45"/>
      <c r="M25" s="45"/>
      <c r="N25" s="45"/>
      <c r="O25" s="45"/>
      <c r="P25" s="45"/>
    </row>
    <row r="26" spans="9:18" x14ac:dyDescent="0.3">
      <c r="J26" s="45"/>
      <c r="K26" s="45"/>
      <c r="L26" s="45"/>
      <c r="M26" s="45"/>
      <c r="N26" s="45"/>
      <c r="O26" s="45"/>
      <c r="P26" s="45"/>
    </row>
    <row r="27" spans="9:18" x14ac:dyDescent="0.3">
      <c r="J27" s="45"/>
      <c r="K27" s="45"/>
      <c r="L27" s="45"/>
      <c r="M27" s="45"/>
      <c r="N27" s="45"/>
      <c r="O27" s="45"/>
      <c r="P27" s="45"/>
    </row>
    <row r="28" spans="9:18" x14ac:dyDescent="0.3">
      <c r="J28" s="45"/>
    </row>
    <row r="29" spans="9:18" x14ac:dyDescent="0.3">
      <c r="J29" s="46"/>
      <c r="K29" s="46"/>
      <c r="L29" s="46"/>
      <c r="M29" s="46"/>
      <c r="N29" s="46"/>
      <c r="O29" s="47"/>
      <c r="P29" s="47"/>
    </row>
    <row r="30" spans="9:18" x14ac:dyDescent="0.3">
      <c r="J30" s="46"/>
      <c r="K30" s="46"/>
      <c r="L30" s="47"/>
      <c r="M30" s="47"/>
      <c r="N30" s="47"/>
      <c r="O30" s="47"/>
      <c r="P30" s="48"/>
    </row>
    <row r="31" spans="9:18" x14ac:dyDescent="0.3">
      <c r="J31" s="46"/>
      <c r="K31" s="46"/>
      <c r="L31" s="47"/>
      <c r="M31" s="47"/>
      <c r="N31" s="47"/>
      <c r="O31" s="48"/>
      <c r="P31" s="48"/>
    </row>
    <row r="32" spans="9:18" x14ac:dyDescent="0.3">
      <c r="J32" s="47"/>
      <c r="K32" s="47"/>
      <c r="L32" s="47"/>
      <c r="M32" s="47"/>
      <c r="N32" s="47"/>
      <c r="O32" s="47"/>
      <c r="P32" s="48"/>
    </row>
    <row r="33" spans="10:16" x14ac:dyDescent="0.3">
      <c r="J33" s="46"/>
      <c r="K33" s="46"/>
      <c r="L33" s="47"/>
      <c r="M33" s="47"/>
      <c r="N33" s="47"/>
      <c r="O33" s="48"/>
      <c r="P33" s="48"/>
    </row>
    <row r="34" spans="10:16" x14ac:dyDescent="0.3">
      <c r="J34" s="46"/>
      <c r="K34" s="46"/>
      <c r="L34" s="47"/>
      <c r="M34" s="47"/>
      <c r="N34" s="47"/>
      <c r="O34" s="47"/>
      <c r="P34" s="48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R29"/>
  <sheetViews>
    <sheetView showGridLines="0" zoomScale="120" zoomScaleNormal="120" workbookViewId="0">
      <selection activeCell="B2" sqref="B2"/>
    </sheetView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18" x14ac:dyDescent="0.3">
      <c r="A1" s="5" t="s">
        <v>2</v>
      </c>
      <c r="B1" s="17" t="s">
        <v>87</v>
      </c>
      <c r="I1" s="482" t="s">
        <v>4</v>
      </c>
      <c r="J1" s="483"/>
      <c r="K1" s="483"/>
    </row>
    <row r="2" spans="1:18" x14ac:dyDescent="0.3">
      <c r="A2" s="5" t="s">
        <v>5</v>
      </c>
      <c r="B2" s="17" t="s">
        <v>88</v>
      </c>
    </row>
    <row r="3" spans="1:18" x14ac:dyDescent="0.3">
      <c r="A3" s="6" t="s">
        <v>6</v>
      </c>
      <c r="B3" s="6" t="s">
        <v>7</v>
      </c>
    </row>
    <row r="4" spans="1:18" x14ac:dyDescent="0.3">
      <c r="A4" s="6" t="s">
        <v>8</v>
      </c>
      <c r="B4" s="6" t="s">
        <v>9</v>
      </c>
    </row>
    <row r="5" spans="1:18" x14ac:dyDescent="0.3">
      <c r="A5" s="7" t="s">
        <v>10</v>
      </c>
    </row>
    <row r="6" spans="1:18" x14ac:dyDescent="0.3">
      <c r="A6" s="7" t="s">
        <v>11</v>
      </c>
    </row>
    <row r="10" spans="1:18" x14ac:dyDescent="0.3">
      <c r="H10" s="1"/>
      <c r="I10" s="1"/>
      <c r="J10" s="9">
        <v>43100</v>
      </c>
      <c r="K10" s="9">
        <v>43465</v>
      </c>
      <c r="L10" s="9">
        <v>43830</v>
      </c>
      <c r="M10" s="9">
        <v>43921</v>
      </c>
      <c r="N10" s="9">
        <v>44012</v>
      </c>
      <c r="O10" s="9">
        <v>44104</v>
      </c>
      <c r="P10" s="9">
        <v>44196</v>
      </c>
      <c r="Q10" s="18"/>
      <c r="R10" s="1"/>
    </row>
    <row r="11" spans="1:18" x14ac:dyDescent="0.3">
      <c r="H11" s="8" t="s">
        <v>89</v>
      </c>
      <c r="I11" s="1" t="s">
        <v>90</v>
      </c>
      <c r="J11" s="49">
        <v>4</v>
      </c>
      <c r="K11" s="49">
        <v>4.2</v>
      </c>
      <c r="L11" s="49">
        <v>3.1</v>
      </c>
      <c r="M11" s="49">
        <v>3.2</v>
      </c>
      <c r="N11" s="49">
        <v>3</v>
      </c>
      <c r="O11" s="50">
        <v>4</v>
      </c>
      <c r="P11" s="50">
        <v>3.4</v>
      </c>
      <c r="R11" s="1"/>
    </row>
    <row r="12" spans="1:18" x14ac:dyDescent="0.3">
      <c r="H12" s="8" t="s">
        <v>91</v>
      </c>
      <c r="I12" s="1" t="s">
        <v>92</v>
      </c>
      <c r="J12" s="49">
        <v>6.3</v>
      </c>
      <c r="K12" s="49">
        <v>8.1</v>
      </c>
      <c r="L12" s="50">
        <v>40.9</v>
      </c>
      <c r="M12" s="50">
        <v>39.299999999999997</v>
      </c>
      <c r="N12" s="50">
        <v>39.6</v>
      </c>
      <c r="O12" s="50">
        <v>38.299999999999997</v>
      </c>
      <c r="P12" s="51">
        <v>37.4</v>
      </c>
      <c r="R12" s="1"/>
    </row>
    <row r="13" spans="1:18" x14ac:dyDescent="0.3">
      <c r="H13" s="8" t="s">
        <v>93</v>
      </c>
      <c r="I13" s="1" t="s">
        <v>94</v>
      </c>
      <c r="J13" s="49">
        <v>2</v>
      </c>
      <c r="K13" s="49">
        <v>1.9</v>
      </c>
      <c r="L13" s="50">
        <v>8.8000000000000007</v>
      </c>
      <c r="M13" s="50">
        <v>8.8000000000000007</v>
      </c>
      <c r="N13" s="50">
        <v>8.1</v>
      </c>
      <c r="O13" s="51">
        <v>1.6</v>
      </c>
      <c r="P13" s="51">
        <v>0.1</v>
      </c>
      <c r="R13" s="1"/>
    </row>
    <row r="14" spans="1:18" x14ac:dyDescent="0.3">
      <c r="H14" s="24" t="s">
        <v>95</v>
      </c>
      <c r="I14" s="1" t="s">
        <v>96</v>
      </c>
      <c r="J14" s="50">
        <v>68.900000000000006</v>
      </c>
      <c r="K14" s="50">
        <v>87.2</v>
      </c>
      <c r="L14" s="50">
        <v>82.7</v>
      </c>
      <c r="M14" s="50">
        <v>93.3</v>
      </c>
      <c r="N14" s="50">
        <v>97.1</v>
      </c>
      <c r="O14" s="50">
        <v>112.2</v>
      </c>
      <c r="P14" s="51">
        <v>116.5</v>
      </c>
      <c r="R14" s="1"/>
    </row>
    <row r="15" spans="1:18" x14ac:dyDescent="0.3">
      <c r="H15" s="8" t="s">
        <v>97</v>
      </c>
      <c r="I15" s="1" t="s">
        <v>98</v>
      </c>
      <c r="J15" s="49">
        <v>26.3</v>
      </c>
      <c r="K15" s="49">
        <v>23.9</v>
      </c>
      <c r="L15" s="50">
        <v>26.7</v>
      </c>
      <c r="M15" s="50">
        <v>28.2</v>
      </c>
      <c r="N15" s="50">
        <v>36.299999999999997</v>
      </c>
      <c r="O15" s="51">
        <v>31.3</v>
      </c>
      <c r="P15" s="51">
        <v>24.7</v>
      </c>
      <c r="R15" s="1"/>
    </row>
    <row r="16" spans="1:18" x14ac:dyDescent="0.3">
      <c r="H16" s="8"/>
      <c r="I16" s="1"/>
      <c r="J16" s="52"/>
      <c r="K16" s="52"/>
      <c r="L16" s="52"/>
      <c r="M16" s="52"/>
      <c r="N16" s="52"/>
      <c r="O16" s="52"/>
      <c r="P16" s="52"/>
      <c r="R16" s="25"/>
    </row>
    <row r="17" spans="9:18" x14ac:dyDescent="0.3">
      <c r="I17" s="1"/>
      <c r="J17" s="53"/>
      <c r="K17" s="53"/>
      <c r="L17" s="53"/>
      <c r="M17" s="53"/>
      <c r="N17" s="53"/>
      <c r="O17" s="53"/>
      <c r="P17" s="54"/>
      <c r="R17" s="1"/>
    </row>
    <row r="18" spans="9:18" x14ac:dyDescent="0.3">
      <c r="R18" s="1"/>
    </row>
    <row r="19" spans="9:18" x14ac:dyDescent="0.3">
      <c r="J19" s="44"/>
      <c r="K19" s="44"/>
      <c r="L19" s="44"/>
      <c r="M19" s="44"/>
      <c r="N19" s="44"/>
      <c r="O19" s="44"/>
      <c r="P19" s="44"/>
      <c r="Q19" s="1"/>
      <c r="R19" s="1"/>
    </row>
    <row r="20" spans="9:18" x14ac:dyDescent="0.3">
      <c r="J20" s="44"/>
      <c r="K20" s="44"/>
      <c r="L20" s="44"/>
      <c r="M20" s="44"/>
      <c r="N20" s="44"/>
      <c r="O20" s="44"/>
      <c r="P20" s="44"/>
    </row>
    <row r="21" spans="9:18" x14ac:dyDescent="0.3">
      <c r="J21" s="44"/>
      <c r="K21" s="44"/>
      <c r="L21" s="44"/>
      <c r="M21" s="44"/>
      <c r="N21" s="44"/>
      <c r="O21" s="44"/>
      <c r="P21" s="44"/>
    </row>
    <row r="22" spans="9:18" x14ac:dyDescent="0.3">
      <c r="J22" s="44"/>
      <c r="K22" s="44"/>
      <c r="L22" s="44"/>
      <c r="M22" s="44"/>
      <c r="N22" s="44"/>
      <c r="O22" s="44"/>
      <c r="P22" s="44"/>
    </row>
    <row r="23" spans="9:18" x14ac:dyDescent="0.3">
      <c r="J23" s="44"/>
      <c r="K23" s="44"/>
      <c r="L23" s="44"/>
      <c r="M23" s="44"/>
      <c r="N23" s="44"/>
      <c r="O23" s="44"/>
      <c r="P23" s="44"/>
    </row>
    <row r="25" spans="9:18" x14ac:dyDescent="0.3">
      <c r="J25" s="55"/>
      <c r="K25" s="55"/>
      <c r="L25" s="55"/>
      <c r="M25" s="55"/>
      <c r="N25" s="55"/>
      <c r="O25" s="55"/>
      <c r="P25" s="55"/>
    </row>
    <row r="26" spans="9:18" x14ac:dyDescent="0.3">
      <c r="J26" s="55"/>
      <c r="K26" s="55"/>
      <c r="L26" s="55"/>
      <c r="M26" s="55"/>
      <c r="N26" s="55"/>
      <c r="O26" s="55"/>
      <c r="P26" s="55"/>
    </row>
    <row r="27" spans="9:18" x14ac:dyDescent="0.3">
      <c r="J27" s="55"/>
      <c r="K27" s="55"/>
      <c r="L27" s="55"/>
      <c r="M27" s="55"/>
      <c r="N27" s="55"/>
      <c r="O27" s="55"/>
      <c r="P27" s="55"/>
    </row>
    <row r="28" spans="9:18" x14ac:dyDescent="0.3">
      <c r="J28" s="55"/>
      <c r="K28" s="55"/>
      <c r="L28" s="55"/>
      <c r="M28" s="55"/>
      <c r="N28" s="55"/>
      <c r="O28" s="55"/>
      <c r="P28" s="55"/>
    </row>
    <row r="29" spans="9:18" x14ac:dyDescent="0.3">
      <c r="J29" s="55"/>
      <c r="K29" s="55"/>
      <c r="L29" s="55"/>
      <c r="M29" s="55"/>
      <c r="N29" s="55"/>
      <c r="O29" s="55"/>
      <c r="P29" s="55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U22"/>
  <sheetViews>
    <sheetView showGridLines="0" topLeftCell="A10" zoomScale="120" zoomScaleNormal="120" workbookViewId="0">
      <selection activeCell="I11" sqref="I11"/>
    </sheetView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21" x14ac:dyDescent="0.3">
      <c r="A1" s="5" t="s">
        <v>2</v>
      </c>
      <c r="B1" s="17" t="s">
        <v>99</v>
      </c>
      <c r="K1" s="482" t="s">
        <v>4</v>
      </c>
      <c r="L1" s="483"/>
      <c r="M1" s="483"/>
    </row>
    <row r="2" spans="1:21" x14ac:dyDescent="0.3">
      <c r="A2" s="5" t="s">
        <v>5</v>
      </c>
      <c r="B2" s="17" t="s">
        <v>100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 t="s">
        <v>101</v>
      </c>
    </row>
    <row r="6" spans="1:21" x14ac:dyDescent="0.3">
      <c r="A6" s="7" t="s">
        <v>11</v>
      </c>
      <c r="B6" s="6" t="s">
        <v>102</v>
      </c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115</v>
      </c>
      <c r="I11" s="1" t="s">
        <v>116</v>
      </c>
      <c r="J11" s="53">
        <v>0</v>
      </c>
      <c r="K11" s="53">
        <v>0</v>
      </c>
      <c r="L11" s="53">
        <v>0</v>
      </c>
      <c r="M11" s="53">
        <v>0</v>
      </c>
      <c r="N11" s="53">
        <v>0.4</v>
      </c>
      <c r="O11" s="53">
        <v>0.3</v>
      </c>
      <c r="P11" s="53">
        <v>0.4</v>
      </c>
      <c r="Q11" s="53">
        <v>0.8</v>
      </c>
      <c r="R11" s="53">
        <v>1</v>
      </c>
      <c r="S11" s="53">
        <v>0.6</v>
      </c>
      <c r="T11" s="53">
        <v>0.4</v>
      </c>
      <c r="U11" s="53">
        <v>0.1</v>
      </c>
    </row>
    <row r="12" spans="1:21" x14ac:dyDescent="0.3">
      <c r="H12" s="8" t="s">
        <v>117</v>
      </c>
      <c r="I12" s="1" t="s">
        <v>118</v>
      </c>
      <c r="J12" s="53">
        <v>3.5</v>
      </c>
      <c r="K12" s="53">
        <v>1.5</v>
      </c>
      <c r="L12" s="53">
        <v>2.9</v>
      </c>
      <c r="M12" s="53">
        <v>1.5</v>
      </c>
      <c r="N12" s="53">
        <v>0.5</v>
      </c>
      <c r="O12" s="53">
        <v>0.3</v>
      </c>
      <c r="P12" s="53">
        <v>0.8</v>
      </c>
      <c r="Q12" s="53">
        <v>0.8</v>
      </c>
      <c r="R12" s="53">
        <v>1.2</v>
      </c>
      <c r="S12" s="53">
        <v>0.7</v>
      </c>
      <c r="T12" s="53">
        <v>0.5</v>
      </c>
      <c r="U12" s="53">
        <v>0.6</v>
      </c>
    </row>
    <row r="13" spans="1:21" x14ac:dyDescent="0.3">
      <c r="H13" s="8" t="s">
        <v>119</v>
      </c>
      <c r="I13" s="1" t="s">
        <v>120</v>
      </c>
      <c r="J13" s="53">
        <v>5.0999999999999996</v>
      </c>
      <c r="K13" s="53">
        <v>7.5</v>
      </c>
      <c r="L13" s="53">
        <v>11.9</v>
      </c>
      <c r="M13" s="53">
        <v>23.4</v>
      </c>
      <c r="N13" s="53">
        <v>14.1</v>
      </c>
      <c r="O13" s="53">
        <v>16.899999999999999</v>
      </c>
      <c r="P13" s="53">
        <v>20.2</v>
      </c>
      <c r="Q13" s="53">
        <v>28</v>
      </c>
      <c r="R13" s="53">
        <v>21.8</v>
      </c>
      <c r="S13" s="53">
        <v>15.4</v>
      </c>
      <c r="T13" s="53">
        <v>23.5</v>
      </c>
      <c r="U13" s="53">
        <v>28.1</v>
      </c>
    </row>
    <row r="14" spans="1:21" x14ac:dyDescent="0.3">
      <c r="H14" s="24" t="s">
        <v>121</v>
      </c>
      <c r="I14" s="1" t="s">
        <v>122</v>
      </c>
      <c r="J14" s="53">
        <v>5.2</v>
      </c>
      <c r="K14" s="53">
        <v>8.9</v>
      </c>
      <c r="L14" s="53">
        <v>14.1</v>
      </c>
      <c r="M14" s="53">
        <v>20</v>
      </c>
      <c r="N14" s="53">
        <v>10.1</v>
      </c>
      <c r="O14" s="53">
        <v>13.9</v>
      </c>
      <c r="P14" s="53">
        <v>13.8</v>
      </c>
      <c r="Q14" s="53">
        <v>18.7</v>
      </c>
      <c r="R14" s="53">
        <v>22</v>
      </c>
      <c r="S14" s="53">
        <v>21</v>
      </c>
      <c r="T14" s="53">
        <v>19.2</v>
      </c>
      <c r="U14" s="53">
        <v>23.3</v>
      </c>
    </row>
    <row r="15" spans="1:21" x14ac:dyDescent="0.3">
      <c r="H15" s="8" t="s">
        <v>123</v>
      </c>
      <c r="I15" s="1" t="s">
        <v>124</v>
      </c>
      <c r="J15" s="53">
        <v>3.7</v>
      </c>
      <c r="K15" s="53">
        <v>7.4</v>
      </c>
      <c r="L15" s="53">
        <v>6.6</v>
      </c>
      <c r="M15" s="53">
        <v>4.5</v>
      </c>
      <c r="N15" s="53">
        <v>5.2</v>
      </c>
      <c r="O15" s="53">
        <v>7.1</v>
      </c>
      <c r="P15" s="53">
        <v>6.7</v>
      </c>
      <c r="Q15" s="53">
        <v>7.2</v>
      </c>
      <c r="R15" s="53">
        <v>5.5</v>
      </c>
      <c r="S15" s="53">
        <v>4.9000000000000004</v>
      </c>
      <c r="T15" s="53">
        <v>6.4</v>
      </c>
      <c r="U15" s="53">
        <v>9.1999999999999993</v>
      </c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21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21" x14ac:dyDescent="0.3"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9:21" x14ac:dyDescent="0.3"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9:21" x14ac:dyDescent="0.3"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9:21" x14ac:dyDescent="0.3"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9:21" x14ac:dyDescent="0.3"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</sheetData>
  <mergeCells count="1">
    <mergeCell ref="K1:M1"/>
  </mergeCells>
  <hyperlinks>
    <hyperlink ref="K1" location="Tartalom_Index!A1" display="Vissza a Tartalomra / Return to the Index"/>
    <hyperlink ref="K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R19"/>
  <sheetViews>
    <sheetView showGridLines="0" topLeftCell="A7" zoomScale="120" zoomScaleNormal="120" workbookViewId="0"/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18" x14ac:dyDescent="0.3">
      <c r="A1" s="5" t="s">
        <v>2</v>
      </c>
      <c r="B1" s="17" t="s">
        <v>22</v>
      </c>
      <c r="I1" s="482" t="s">
        <v>4</v>
      </c>
      <c r="J1" s="483"/>
      <c r="K1" s="483"/>
    </row>
    <row r="2" spans="1:18" x14ac:dyDescent="0.3">
      <c r="A2" s="5" t="s">
        <v>5</v>
      </c>
      <c r="B2" s="17" t="s">
        <v>23</v>
      </c>
    </row>
    <row r="3" spans="1:18" x14ac:dyDescent="0.3">
      <c r="A3" s="6" t="s">
        <v>6</v>
      </c>
      <c r="B3" s="6" t="s">
        <v>7</v>
      </c>
    </row>
    <row r="4" spans="1:18" x14ac:dyDescent="0.3">
      <c r="A4" s="6" t="s">
        <v>8</v>
      </c>
      <c r="B4" s="6" t="s">
        <v>9</v>
      </c>
    </row>
    <row r="5" spans="1:18" x14ac:dyDescent="0.3">
      <c r="A5" s="7" t="s">
        <v>10</v>
      </c>
      <c r="B5" s="6" t="s">
        <v>449</v>
      </c>
    </row>
    <row r="6" spans="1:18" x14ac:dyDescent="0.3">
      <c r="A6" s="7" t="s">
        <v>11</v>
      </c>
      <c r="B6" s="6" t="s">
        <v>471</v>
      </c>
    </row>
    <row r="10" spans="1:18" x14ac:dyDescent="0.3">
      <c r="H10" s="1"/>
      <c r="I10" s="1"/>
      <c r="J10" s="9">
        <v>43100</v>
      </c>
      <c r="K10" s="9">
        <v>43465</v>
      </c>
      <c r="L10" s="9">
        <v>43830</v>
      </c>
      <c r="M10" s="9">
        <v>43921</v>
      </c>
      <c r="N10" s="9">
        <v>44012</v>
      </c>
      <c r="O10" s="9">
        <v>44104</v>
      </c>
      <c r="P10" s="9">
        <v>44196</v>
      </c>
      <c r="Q10" s="18"/>
      <c r="R10" s="1"/>
    </row>
    <row r="11" spans="1:18" x14ac:dyDescent="0.3">
      <c r="H11" s="8" t="s">
        <v>12</v>
      </c>
      <c r="I11" s="1" t="s">
        <v>13</v>
      </c>
      <c r="J11" s="19">
        <v>82</v>
      </c>
      <c r="K11" s="19">
        <v>77</v>
      </c>
      <c r="L11" s="19">
        <v>75</v>
      </c>
      <c r="M11" s="19">
        <v>75</v>
      </c>
      <c r="N11" s="20">
        <v>75</v>
      </c>
      <c r="O11" s="20">
        <v>74</v>
      </c>
      <c r="P11" s="20">
        <v>73</v>
      </c>
      <c r="R11" s="1"/>
    </row>
    <row r="12" spans="1:18" x14ac:dyDescent="0.3">
      <c r="H12" s="8" t="s">
        <v>14</v>
      </c>
      <c r="I12" s="1" t="s">
        <v>15</v>
      </c>
      <c r="J12" s="21">
        <v>294</v>
      </c>
      <c r="K12" s="22">
        <v>281</v>
      </c>
      <c r="L12" s="22">
        <v>233</v>
      </c>
      <c r="M12" s="22">
        <v>225</v>
      </c>
      <c r="N12" s="20">
        <v>215</v>
      </c>
      <c r="O12" s="23">
        <v>215</v>
      </c>
      <c r="P12" s="23">
        <v>210</v>
      </c>
      <c r="R12" s="1"/>
    </row>
    <row r="13" spans="1:18" x14ac:dyDescent="0.3">
      <c r="H13" s="8" t="s">
        <v>18</v>
      </c>
      <c r="I13" s="1" t="s">
        <v>19</v>
      </c>
      <c r="J13" s="21">
        <v>677</v>
      </c>
      <c r="K13" s="22">
        <v>940</v>
      </c>
      <c r="L13" s="22">
        <v>986</v>
      </c>
      <c r="M13" s="22">
        <v>1040</v>
      </c>
      <c r="N13" s="23">
        <v>976</v>
      </c>
      <c r="O13" s="23">
        <v>965</v>
      </c>
      <c r="P13" s="23">
        <v>960</v>
      </c>
      <c r="R13" s="1"/>
    </row>
    <row r="14" spans="1:18" x14ac:dyDescent="0.3">
      <c r="H14" s="24" t="s">
        <v>24</v>
      </c>
      <c r="I14" s="1" t="s">
        <v>25</v>
      </c>
      <c r="J14" s="20">
        <v>183</v>
      </c>
      <c r="K14" s="22">
        <v>167</v>
      </c>
      <c r="L14" s="22">
        <v>157</v>
      </c>
      <c r="M14" s="22">
        <v>154</v>
      </c>
      <c r="N14" s="20">
        <v>144</v>
      </c>
      <c r="O14" s="23">
        <v>145</v>
      </c>
      <c r="P14" s="23">
        <v>146</v>
      </c>
      <c r="R14" s="1"/>
    </row>
    <row r="15" spans="1:18" x14ac:dyDescent="0.3">
      <c r="H15" s="8" t="s">
        <v>16</v>
      </c>
      <c r="I15" s="1" t="s">
        <v>17</v>
      </c>
      <c r="J15" s="21">
        <v>378</v>
      </c>
      <c r="K15" s="22">
        <v>358</v>
      </c>
      <c r="L15" s="22">
        <v>337</v>
      </c>
      <c r="M15" s="22">
        <v>335</v>
      </c>
      <c r="N15" s="23">
        <v>328</v>
      </c>
      <c r="O15" s="23">
        <v>327</v>
      </c>
      <c r="P15" s="23">
        <v>322</v>
      </c>
      <c r="R15" s="1"/>
    </row>
    <row r="16" spans="1:18" x14ac:dyDescent="0.3">
      <c r="H16" s="8" t="s">
        <v>20</v>
      </c>
      <c r="I16" s="1" t="s">
        <v>21</v>
      </c>
      <c r="J16" s="21">
        <v>415</v>
      </c>
      <c r="K16" s="22">
        <v>359</v>
      </c>
      <c r="L16" s="22">
        <v>324</v>
      </c>
      <c r="M16" s="22">
        <v>319</v>
      </c>
      <c r="N16" s="20">
        <v>306</v>
      </c>
      <c r="O16" s="23">
        <v>304</v>
      </c>
      <c r="P16" s="23">
        <v>302</v>
      </c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U22"/>
  <sheetViews>
    <sheetView showGridLines="0" zoomScale="120" zoomScaleNormal="120" workbookViewId="0"/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21" x14ac:dyDescent="0.3">
      <c r="A1" s="5" t="s">
        <v>2</v>
      </c>
      <c r="B1" s="17" t="s">
        <v>125</v>
      </c>
      <c r="K1" s="482" t="s">
        <v>4</v>
      </c>
      <c r="L1" s="483"/>
      <c r="M1" s="483"/>
    </row>
    <row r="2" spans="1:21" x14ac:dyDescent="0.3">
      <c r="A2" s="5" t="s">
        <v>5</v>
      </c>
      <c r="B2" s="476" t="s">
        <v>486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 t="s">
        <v>101</v>
      </c>
    </row>
    <row r="6" spans="1:21" x14ac:dyDescent="0.3">
      <c r="A6" s="7" t="s">
        <v>11</v>
      </c>
      <c r="B6" s="6" t="s">
        <v>102</v>
      </c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117</v>
      </c>
      <c r="I11" s="1" t="s">
        <v>118</v>
      </c>
      <c r="J11" s="60">
        <v>1</v>
      </c>
      <c r="K11" s="60">
        <v>0.44318311792290993</v>
      </c>
      <c r="L11" s="60">
        <v>0.83975752030195572</v>
      </c>
      <c r="M11" s="60">
        <v>0.42634107285828665</v>
      </c>
      <c r="N11" s="60">
        <v>0.15389454420679402</v>
      </c>
      <c r="O11" s="60">
        <v>8.8156239277135992E-2</v>
      </c>
      <c r="P11" s="60">
        <v>0.22214914788974041</v>
      </c>
      <c r="Q11" s="60">
        <v>0.2315852682145717</v>
      </c>
      <c r="R11" s="60">
        <v>0.35519844446986165</v>
      </c>
      <c r="S11" s="60">
        <v>0.19833202455107155</v>
      </c>
      <c r="T11" s="60">
        <v>0.14514639396660187</v>
      </c>
      <c r="U11" s="60">
        <v>0.15984198380704565</v>
      </c>
    </row>
    <row r="12" spans="1:21" x14ac:dyDescent="0.3">
      <c r="H12" s="8" t="s">
        <v>119</v>
      </c>
      <c r="I12" s="1" t="s">
        <v>120</v>
      </c>
      <c r="J12" s="60">
        <v>1</v>
      </c>
      <c r="K12" s="60">
        <v>1.4907643879550987</v>
      </c>
      <c r="L12" s="60">
        <v>2.3460434360832294</v>
      </c>
      <c r="M12" s="60">
        <v>4.6377422739601277</v>
      </c>
      <c r="N12" s="60">
        <v>2.7884817168537546</v>
      </c>
      <c r="O12" s="60">
        <v>3.347290689156817</v>
      </c>
      <c r="P12" s="60">
        <v>3.9906159054463379</v>
      </c>
      <c r="Q12" s="60">
        <v>5.5486527687038452</v>
      </c>
      <c r="R12" s="60">
        <v>4.3143869652154976</v>
      </c>
      <c r="S12" s="60">
        <v>3.0402650631030861</v>
      </c>
      <c r="T12" s="60">
        <v>4.6434561315931164</v>
      </c>
      <c r="U12" s="60">
        <v>5.5580011162816012</v>
      </c>
    </row>
    <row r="13" spans="1:21" x14ac:dyDescent="0.3">
      <c r="H13" s="8" t="s">
        <v>121</v>
      </c>
      <c r="I13" s="1" t="s">
        <v>122</v>
      </c>
      <c r="J13" s="60">
        <v>1</v>
      </c>
      <c r="K13" s="60">
        <v>1.7141363081750041</v>
      </c>
      <c r="L13" s="60">
        <v>2.7260472953343791</v>
      </c>
      <c r="M13" s="60">
        <v>3.876532450177212</v>
      </c>
      <c r="N13" s="60">
        <v>1.9519493347277903</v>
      </c>
      <c r="O13" s="60">
        <v>2.6904886409854161</v>
      </c>
      <c r="P13" s="60">
        <v>2.6665891968314832</v>
      </c>
      <c r="Q13" s="60">
        <v>3.6276606046520645</v>
      </c>
      <c r="R13" s="60">
        <v>4.2593302732748439</v>
      </c>
      <c r="S13" s="60">
        <v>4.0725207856487131</v>
      </c>
      <c r="T13" s="60">
        <v>3.7204045165281894</v>
      </c>
      <c r="U13" s="60">
        <v>4.5097715531965994</v>
      </c>
    </row>
    <row r="14" spans="1:21" x14ac:dyDescent="0.3">
      <c r="H14" s="8" t="s">
        <v>123</v>
      </c>
      <c r="I14" s="1" t="s">
        <v>124</v>
      </c>
      <c r="J14" s="60">
        <v>1</v>
      </c>
      <c r="K14" s="60">
        <v>1.9787377022740715</v>
      </c>
      <c r="L14" s="60">
        <v>1.7778345250255367</v>
      </c>
      <c r="M14" s="60">
        <v>1.208994140099994</v>
      </c>
      <c r="N14" s="60">
        <v>1.3967797430245688</v>
      </c>
      <c r="O14" s="60">
        <v>1.9116176549647867</v>
      </c>
      <c r="P14" s="60">
        <v>1.8071609053276712</v>
      </c>
      <c r="Q14" s="60">
        <v>1.9390892962743937</v>
      </c>
      <c r="R14" s="60">
        <v>1.4798935541099942</v>
      </c>
      <c r="S14" s="60">
        <v>1.3139208950002685</v>
      </c>
      <c r="T14" s="60">
        <v>1.7279244535858287</v>
      </c>
      <c r="U14" s="60">
        <v>2.4826280225901827</v>
      </c>
    </row>
    <row r="15" spans="1:21" x14ac:dyDescent="0.3">
      <c r="I15" s="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21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21" x14ac:dyDescent="0.3"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9:21" x14ac:dyDescent="0.3"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9:21" x14ac:dyDescent="0.3"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9:21" x14ac:dyDescent="0.3"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9:21" x14ac:dyDescent="0.3"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</sheetData>
  <mergeCells count="1">
    <mergeCell ref="K1:M1"/>
  </mergeCells>
  <hyperlinks>
    <hyperlink ref="K1" location="Tartalom_Index!A1" display="Vissza a Tartalomra / Return to the Index"/>
    <hyperlink ref="K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R19"/>
  <sheetViews>
    <sheetView showGridLines="0" zoomScale="120" zoomScaleNormal="120" workbookViewId="0">
      <selection activeCell="F22" sqref="F22"/>
    </sheetView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18" x14ac:dyDescent="0.3">
      <c r="A1" s="5" t="s">
        <v>2</v>
      </c>
      <c r="B1" s="17" t="s">
        <v>126</v>
      </c>
      <c r="I1" s="482" t="s">
        <v>4</v>
      </c>
      <c r="J1" s="483"/>
      <c r="K1" s="483"/>
    </row>
    <row r="2" spans="1:18" x14ac:dyDescent="0.3">
      <c r="A2" s="5" t="s">
        <v>5</v>
      </c>
      <c r="B2" s="17" t="s">
        <v>127</v>
      </c>
    </row>
    <row r="3" spans="1:18" x14ac:dyDescent="0.3">
      <c r="A3" s="6" t="s">
        <v>6</v>
      </c>
      <c r="B3" s="6" t="s">
        <v>7</v>
      </c>
    </row>
    <row r="4" spans="1:18" x14ac:dyDescent="0.3">
      <c r="A4" s="6" t="s">
        <v>8</v>
      </c>
      <c r="B4" s="6" t="s">
        <v>9</v>
      </c>
    </row>
    <row r="5" spans="1:18" x14ac:dyDescent="0.3">
      <c r="A5" s="7" t="s">
        <v>10</v>
      </c>
      <c r="B5" s="6" t="s">
        <v>128</v>
      </c>
    </row>
    <row r="6" spans="1:18" x14ac:dyDescent="0.3">
      <c r="A6" s="7" t="s">
        <v>11</v>
      </c>
      <c r="B6" s="6" t="s">
        <v>129</v>
      </c>
    </row>
    <row r="9" spans="1:18" x14ac:dyDescent="0.3"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x14ac:dyDescent="0.3">
      <c r="H10" s="1"/>
      <c r="I10" s="1"/>
      <c r="J10" s="9">
        <v>43465</v>
      </c>
      <c r="K10" s="9">
        <v>43555</v>
      </c>
      <c r="L10" s="9">
        <v>43646</v>
      </c>
      <c r="M10" s="9">
        <v>43738</v>
      </c>
      <c r="N10" s="9">
        <v>43830</v>
      </c>
      <c r="O10" s="9">
        <v>43921</v>
      </c>
      <c r="P10" s="9">
        <v>44012</v>
      </c>
      <c r="Q10" s="9">
        <v>44104</v>
      </c>
      <c r="R10" s="9">
        <v>44196</v>
      </c>
    </row>
    <row r="11" spans="1:18" x14ac:dyDescent="0.3">
      <c r="H11" s="8" t="s">
        <v>130</v>
      </c>
      <c r="I11" s="1" t="s">
        <v>131</v>
      </c>
      <c r="J11" s="61">
        <v>36.750121</v>
      </c>
      <c r="K11" s="61">
        <v>40.254416000000006</v>
      </c>
      <c r="L11" s="61">
        <v>42.332735</v>
      </c>
      <c r="M11" s="61">
        <v>46.291907000000002</v>
      </c>
      <c r="N11" s="61">
        <v>50.908654000000006</v>
      </c>
      <c r="O11" s="62">
        <v>53.834986000000001</v>
      </c>
      <c r="P11" s="62">
        <v>57.213047046820002</v>
      </c>
      <c r="Q11" s="43">
        <v>61.718250962560006</v>
      </c>
      <c r="R11" s="43">
        <v>60.263669334419994</v>
      </c>
    </row>
    <row r="12" spans="1:18" x14ac:dyDescent="0.3">
      <c r="H12" s="8" t="s">
        <v>132</v>
      </c>
      <c r="I12" s="1" t="s">
        <v>133</v>
      </c>
      <c r="J12" s="61">
        <v>10.713700000000001</v>
      </c>
      <c r="K12" s="61">
        <v>11.738252000000001</v>
      </c>
      <c r="L12" s="62">
        <v>10.851017000000001</v>
      </c>
      <c r="M12" s="62">
        <v>11.640118000000001</v>
      </c>
      <c r="N12" s="62">
        <v>13.868583000000001</v>
      </c>
      <c r="O12" s="62">
        <v>14.954395999999999</v>
      </c>
      <c r="P12" s="63">
        <v>13.35364290399</v>
      </c>
      <c r="Q12" s="43">
        <v>13.464711469440001</v>
      </c>
      <c r="R12" s="43">
        <v>13.89042622517</v>
      </c>
    </row>
    <row r="13" spans="1:18" x14ac:dyDescent="0.3">
      <c r="H13" s="8"/>
      <c r="I13" s="1"/>
      <c r="J13" s="57"/>
      <c r="K13" s="57"/>
      <c r="L13" s="58"/>
      <c r="M13" s="58"/>
      <c r="N13" s="58"/>
      <c r="O13" s="59"/>
      <c r="P13" s="59"/>
      <c r="Q13" s="1"/>
      <c r="R13" s="1"/>
    </row>
    <row r="14" spans="1:18" x14ac:dyDescent="0.3">
      <c r="H14" s="24"/>
      <c r="I14" s="1"/>
      <c r="J14" s="58"/>
      <c r="K14" s="58"/>
      <c r="L14" s="58"/>
      <c r="M14" s="58"/>
      <c r="N14" s="58"/>
      <c r="O14" s="58"/>
      <c r="P14" s="59"/>
      <c r="R14" s="1"/>
    </row>
    <row r="15" spans="1:18" x14ac:dyDescent="0.3">
      <c r="H15" s="8"/>
      <c r="I15" s="1"/>
      <c r="J15" s="57"/>
      <c r="K15" s="57"/>
      <c r="L15" s="58"/>
      <c r="M15" s="58"/>
      <c r="N15" s="58"/>
      <c r="O15" s="59"/>
      <c r="P15" s="59"/>
      <c r="R15" s="1"/>
    </row>
    <row r="16" spans="1:18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U19"/>
  <sheetViews>
    <sheetView showGridLines="0" zoomScale="120" zoomScaleNormal="120" workbookViewId="0">
      <selection activeCell="B5" sqref="B5:B6"/>
    </sheetView>
  </sheetViews>
  <sheetFormatPr defaultRowHeight="14.4" x14ac:dyDescent="0.3"/>
  <cols>
    <col min="9" max="9" width="13.33203125" bestFit="1" customWidth="1"/>
    <col min="10" max="16" width="11.109375" customWidth="1"/>
    <col min="17" max="17" width="10" customWidth="1"/>
  </cols>
  <sheetData>
    <row r="1" spans="1:21" x14ac:dyDescent="0.3">
      <c r="A1" s="5" t="s">
        <v>2</v>
      </c>
      <c r="B1" s="17" t="s">
        <v>134</v>
      </c>
      <c r="I1" s="482" t="s">
        <v>4</v>
      </c>
      <c r="J1" s="483"/>
      <c r="K1" s="483"/>
    </row>
    <row r="2" spans="1:21" x14ac:dyDescent="0.3">
      <c r="A2" s="5" t="s">
        <v>5</v>
      </c>
      <c r="B2" s="17" t="s">
        <v>135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 t="s">
        <v>128</v>
      </c>
    </row>
    <row r="6" spans="1:21" x14ac:dyDescent="0.3">
      <c r="A6" s="7" t="s">
        <v>11</v>
      </c>
      <c r="B6" s="6" t="s">
        <v>129</v>
      </c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130</v>
      </c>
      <c r="I11" s="1" t="s">
        <v>131</v>
      </c>
      <c r="J11" s="53">
        <v>2.8945460541665775</v>
      </c>
      <c r="K11" s="53">
        <v>1.5867790934027133</v>
      </c>
      <c r="L11" s="53">
        <v>4.2680358661231983</v>
      </c>
      <c r="M11" s="53">
        <v>11.420965165183832</v>
      </c>
      <c r="N11" s="53">
        <v>6.5637469999999993</v>
      </c>
      <c r="O11" s="53">
        <v>7.2760249999999997</v>
      </c>
      <c r="P11" s="53">
        <v>8.8428199999999997</v>
      </c>
      <c r="Q11" s="53">
        <v>12.980595000000001</v>
      </c>
      <c r="R11" s="53">
        <v>7.9520240000000006</v>
      </c>
      <c r="S11" s="53">
        <v>7.1443074155699993</v>
      </c>
      <c r="T11" s="53">
        <v>11.397657431420003</v>
      </c>
      <c r="U11" s="53">
        <v>13.611497524400001</v>
      </c>
    </row>
    <row r="12" spans="1:21" x14ac:dyDescent="0.3">
      <c r="H12" s="8" t="s">
        <v>132</v>
      </c>
      <c r="I12" s="1" t="s">
        <v>133</v>
      </c>
      <c r="J12" s="53">
        <v>2.1565539458334229</v>
      </c>
      <c r="K12" s="53">
        <v>5.9432209065972872</v>
      </c>
      <c r="L12" s="53">
        <v>7.5820641338768029</v>
      </c>
      <c r="M12" s="53">
        <v>12.004734834816169</v>
      </c>
      <c r="N12" s="53">
        <v>7.5211350000000001</v>
      </c>
      <c r="O12" s="53">
        <v>9.6575919999999993</v>
      </c>
      <c r="P12" s="53">
        <v>11.375356</v>
      </c>
      <c r="Q12" s="53">
        <v>15.195383999999999</v>
      </c>
      <c r="R12" s="53">
        <v>13.840333000000001</v>
      </c>
      <c r="S12" s="53">
        <v>8.2123754446700001</v>
      </c>
      <c r="T12" s="53">
        <v>12.056903834869999</v>
      </c>
      <c r="U12" s="53">
        <v>14.462521914050001</v>
      </c>
    </row>
    <row r="13" spans="1:21" x14ac:dyDescent="0.3">
      <c r="H13" s="8"/>
      <c r="I13" s="1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x14ac:dyDescent="0.3">
      <c r="H14" s="24"/>
      <c r="I14" s="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x14ac:dyDescent="0.3">
      <c r="H15" s="8"/>
      <c r="I15" s="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U34"/>
  <sheetViews>
    <sheetView showGridLines="0" topLeftCell="A7" zoomScale="120" zoomScaleNormal="120" workbookViewId="0"/>
  </sheetViews>
  <sheetFormatPr defaultRowHeight="14.4" x14ac:dyDescent="0.3"/>
  <cols>
    <col min="9" max="9" width="13.33203125" bestFit="1" customWidth="1"/>
    <col min="10" max="21" width="8.109375" customWidth="1"/>
  </cols>
  <sheetData>
    <row r="1" spans="1:21" x14ac:dyDescent="0.3">
      <c r="A1" s="5" t="s">
        <v>2</v>
      </c>
      <c r="B1" s="17" t="s">
        <v>136</v>
      </c>
      <c r="I1" s="493" t="s">
        <v>4</v>
      </c>
      <c r="J1" s="494"/>
      <c r="K1" s="494"/>
    </row>
    <row r="2" spans="1:21" x14ac:dyDescent="0.3">
      <c r="A2" s="5" t="s">
        <v>5</v>
      </c>
      <c r="B2" s="17" t="s">
        <v>137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/>
    </row>
    <row r="6" spans="1:21" x14ac:dyDescent="0.3">
      <c r="A6" s="7" t="s">
        <v>11</v>
      </c>
      <c r="B6" s="6"/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138</v>
      </c>
      <c r="I11" s="1" t="s">
        <v>139</v>
      </c>
      <c r="J11" s="67">
        <v>0.46823267459726614</v>
      </c>
      <c r="K11" s="67">
        <v>0.3702066448126769</v>
      </c>
      <c r="L11" s="67">
        <v>0.34512070147357249</v>
      </c>
      <c r="M11" s="67">
        <v>0.28770112322160835</v>
      </c>
      <c r="N11" s="67">
        <v>0.42819937045399498</v>
      </c>
      <c r="O11" s="67">
        <v>0.4117504006229406</v>
      </c>
      <c r="P11" s="67">
        <v>0.39802153150225217</v>
      </c>
      <c r="Q11" s="67">
        <v>0.37260109087815169</v>
      </c>
      <c r="R11" s="67">
        <v>0.47797009749794395</v>
      </c>
      <c r="S11" s="67">
        <v>0.40607368210523448</v>
      </c>
      <c r="T11" s="67">
        <v>0.37855018522691042</v>
      </c>
      <c r="U11" s="67">
        <v>0.35868867740642874</v>
      </c>
    </row>
    <row r="12" spans="1:21" x14ac:dyDescent="0.3">
      <c r="H12" s="8" t="s">
        <v>140</v>
      </c>
      <c r="I12" s="1" t="s">
        <v>141</v>
      </c>
      <c r="J12" s="67">
        <v>8.3647777649159955E-3</v>
      </c>
      <c r="K12" s="67">
        <v>2.4729282593443612E-2</v>
      </c>
      <c r="L12" s="67">
        <v>2.044814108337804E-2</v>
      </c>
      <c r="M12" s="67">
        <v>3.4057460416496252E-2</v>
      </c>
      <c r="N12" s="67">
        <v>6.5282299619071546E-2</v>
      </c>
      <c r="O12" s="67">
        <v>3.419961159968786E-2</v>
      </c>
      <c r="P12" s="67">
        <v>2.9981472156218363E-2</v>
      </c>
      <c r="Q12" s="67">
        <v>8.8193127669375343E-2</v>
      </c>
      <c r="R12" s="67">
        <v>4.8441983581674994E-2</v>
      </c>
      <c r="S12" s="67">
        <v>2.7501299160344824E-2</v>
      </c>
      <c r="T12" s="67">
        <v>7.2531711888597292E-2</v>
      </c>
      <c r="U12" s="67">
        <v>9.4735534355918347E-2</v>
      </c>
    </row>
    <row r="13" spans="1:21" x14ac:dyDescent="0.3">
      <c r="H13" s="8" t="s">
        <v>142</v>
      </c>
      <c r="I13" s="1" t="s">
        <v>143</v>
      </c>
      <c r="J13" s="67">
        <v>0.33277523202759074</v>
      </c>
      <c r="K13" s="67">
        <v>0.41308347215284197</v>
      </c>
      <c r="L13" s="67">
        <v>0.43467958208572066</v>
      </c>
      <c r="M13" s="67">
        <v>0.4097945666229923</v>
      </c>
      <c r="N13" s="67">
        <v>0.29452298134242222</v>
      </c>
      <c r="O13" s="67">
        <v>0.38364234749438292</v>
      </c>
      <c r="P13" s="67">
        <v>0.40480091539102914</v>
      </c>
      <c r="Q13" s="67">
        <v>0.40368135382771725</v>
      </c>
      <c r="R13" s="67">
        <v>0.37487083200775401</v>
      </c>
      <c r="S13" s="67">
        <v>0.46480047502383914</v>
      </c>
      <c r="T13" s="67">
        <v>0.47789323403460043</v>
      </c>
      <c r="U13" s="67">
        <v>0.47690919343821647</v>
      </c>
    </row>
    <row r="14" spans="1:21" x14ac:dyDescent="0.3">
      <c r="H14" s="24" t="s">
        <v>144</v>
      </c>
      <c r="I14" s="1" t="s">
        <v>145</v>
      </c>
      <c r="J14" s="67">
        <v>9.6594843363453073E-2</v>
      </c>
      <c r="K14" s="67">
        <v>6.430011362276046E-2</v>
      </c>
      <c r="L14" s="67">
        <v>0.11129019270926005</v>
      </c>
      <c r="M14" s="67">
        <v>8.7573547042483005E-2</v>
      </c>
      <c r="N14" s="67">
        <v>5.1883074920711404E-2</v>
      </c>
      <c r="O14" s="67">
        <v>4.5597796437169512E-2</v>
      </c>
      <c r="P14" s="67">
        <v>5.1178801249366197E-2</v>
      </c>
      <c r="Q14" s="67">
        <v>4.524856121919945E-2</v>
      </c>
      <c r="R14" s="67">
        <v>2.254689568457419E-2</v>
      </c>
      <c r="S14" s="67">
        <v>1.8764071794180211E-2</v>
      </c>
      <c r="T14" s="67">
        <v>1.9708981831793621E-2</v>
      </c>
      <c r="U14" s="67">
        <v>1.6179759233830561E-2</v>
      </c>
    </row>
    <row r="15" spans="1:21" x14ac:dyDescent="0.3">
      <c r="H15" s="8" t="s">
        <v>146</v>
      </c>
      <c r="I15" s="1" t="s">
        <v>147</v>
      </c>
      <c r="J15" s="67">
        <v>1.9167461740666438E-2</v>
      </c>
      <c r="K15" s="67">
        <v>4.9411981600039082E-2</v>
      </c>
      <c r="L15" s="67">
        <v>3.513451126086696E-2</v>
      </c>
      <c r="M15" s="67">
        <v>5.0710371467770889E-2</v>
      </c>
      <c r="N15" s="67">
        <v>3.7561506775362748E-2</v>
      </c>
      <c r="O15" s="67">
        <v>3.3052824220660047E-2</v>
      </c>
      <c r="P15" s="67">
        <v>3.12998128435623E-2</v>
      </c>
      <c r="Q15" s="67">
        <v>4.66807168566125E-2</v>
      </c>
      <c r="R15" s="67">
        <v>1.7542618267496264E-2</v>
      </c>
      <c r="S15" s="67">
        <v>4.8755493900868301E-2</v>
      </c>
      <c r="T15" s="67">
        <v>1.7541594279204323E-2</v>
      </c>
      <c r="U15" s="67">
        <v>1.332094411061815E-2</v>
      </c>
    </row>
    <row r="16" spans="1:21" x14ac:dyDescent="0.3">
      <c r="H16" s="8" t="s">
        <v>148</v>
      </c>
      <c r="I16" s="1" t="s">
        <v>149</v>
      </c>
      <c r="J16" s="67">
        <v>7.4865010506107693E-2</v>
      </c>
      <c r="K16" s="67">
        <v>7.8268505218238096E-2</v>
      </c>
      <c r="L16" s="67">
        <v>5.3326871387201706E-2</v>
      </c>
      <c r="M16" s="67">
        <v>0.13016293122864925</v>
      </c>
      <c r="N16" s="67">
        <v>0.12255076688843708</v>
      </c>
      <c r="O16" s="67">
        <v>9.1757019625158989E-2</v>
      </c>
      <c r="P16" s="67">
        <v>8.4717466857571824E-2</v>
      </c>
      <c r="Q16" s="67">
        <v>4.3595149548943779E-2</v>
      </c>
      <c r="R16" s="67">
        <v>5.8627572960556783E-2</v>
      </c>
      <c r="S16" s="67">
        <v>3.4104978015533159E-2</v>
      </c>
      <c r="T16" s="67">
        <v>3.3774292738893881E-2</v>
      </c>
      <c r="U16" s="67">
        <v>4.0165891454987793E-2</v>
      </c>
    </row>
    <row r="17" spans="8:21" x14ac:dyDescent="0.3">
      <c r="I17" s="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8:21" x14ac:dyDescent="0.3">
      <c r="H18" s="1"/>
      <c r="I18" s="1"/>
      <c r="J18" s="1"/>
      <c r="K18" s="1"/>
      <c r="L18" s="1"/>
      <c r="M18" s="26"/>
      <c r="N18" s="26"/>
      <c r="O18" s="26"/>
      <c r="P18" s="26"/>
      <c r="Q18" s="1"/>
      <c r="R18" s="1"/>
      <c r="S18" s="1"/>
      <c r="T18" s="1"/>
      <c r="U18" s="1"/>
    </row>
    <row r="19" spans="8:21" x14ac:dyDescent="0.3">
      <c r="H19" s="1"/>
      <c r="I19" s="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</row>
    <row r="20" spans="8:21" x14ac:dyDescent="0.3">
      <c r="H20" s="1"/>
      <c r="I20" s="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</row>
    <row r="21" spans="8:21" x14ac:dyDescent="0.3">
      <c r="H21" s="1"/>
      <c r="I21" s="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461"/>
    </row>
    <row r="22" spans="8:21" x14ac:dyDescent="0.3">
      <c r="H22" s="1"/>
      <c r="I22" s="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</row>
    <row r="23" spans="8:21" x14ac:dyDescent="0.3">
      <c r="H23" s="1"/>
      <c r="I23" s="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</row>
    <row r="24" spans="8:21" x14ac:dyDescent="0.3">
      <c r="H24" s="1"/>
      <c r="I24" s="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</row>
    <row r="25" spans="8:21" x14ac:dyDescent="0.3">
      <c r="H25" s="1"/>
      <c r="I25" s="1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</row>
    <row r="26" spans="8:21" x14ac:dyDescent="0.3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8:21" x14ac:dyDescent="0.3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8:21" x14ac:dyDescent="0.3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8:21" x14ac:dyDescent="0.3"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8:21" x14ac:dyDescent="0.3"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8:21" x14ac:dyDescent="0.3"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8:21" x14ac:dyDescent="0.3"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0:21" x14ac:dyDescent="0.3"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0:21" x14ac:dyDescent="0.3"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U33"/>
  <sheetViews>
    <sheetView showGridLines="0" zoomScale="120" zoomScaleNormal="120" workbookViewId="0">
      <selection activeCell="B1" sqref="B1"/>
    </sheetView>
  </sheetViews>
  <sheetFormatPr defaultRowHeight="14.4" x14ac:dyDescent="0.3"/>
  <cols>
    <col min="8" max="8" width="20.33203125" customWidth="1"/>
    <col min="9" max="9" width="13.33203125" bestFit="1" customWidth="1"/>
    <col min="10" max="21" width="8.109375" customWidth="1"/>
  </cols>
  <sheetData>
    <row r="1" spans="1:21" x14ac:dyDescent="0.3">
      <c r="A1" s="5" t="s">
        <v>2</v>
      </c>
      <c r="B1" s="17" t="s">
        <v>448</v>
      </c>
      <c r="I1" s="482" t="s">
        <v>4</v>
      </c>
      <c r="J1" s="483"/>
      <c r="K1" s="483"/>
    </row>
    <row r="2" spans="1:21" x14ac:dyDescent="0.3">
      <c r="A2" s="5" t="s">
        <v>5</v>
      </c>
      <c r="B2" s="17" t="s">
        <v>487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 t="s">
        <v>128</v>
      </c>
    </row>
    <row r="6" spans="1:21" x14ac:dyDescent="0.3">
      <c r="A6" s="7" t="s">
        <v>11</v>
      </c>
      <c r="B6" s="6" t="s">
        <v>129</v>
      </c>
    </row>
    <row r="8" spans="1:21" x14ac:dyDescent="0.3">
      <c r="K8" s="495" t="s">
        <v>132</v>
      </c>
      <c r="L8" s="495"/>
      <c r="M8" s="495"/>
      <c r="N8" s="496" t="s">
        <v>150</v>
      </c>
      <c r="O8" s="496"/>
      <c r="P8" s="496"/>
    </row>
    <row r="9" spans="1:21" x14ac:dyDescent="0.3">
      <c r="K9" s="56" t="s">
        <v>107</v>
      </c>
      <c r="L9" s="56" t="s">
        <v>151</v>
      </c>
      <c r="M9" s="18" t="s">
        <v>108</v>
      </c>
      <c r="N9" s="56" t="s">
        <v>107</v>
      </c>
      <c r="O9" s="56" t="s">
        <v>151</v>
      </c>
      <c r="P9" s="18" t="s">
        <v>108</v>
      </c>
      <c r="Q9" s="18"/>
      <c r="R9" s="56"/>
      <c r="S9" s="56"/>
      <c r="T9" s="56"/>
      <c r="U9" s="18"/>
    </row>
    <row r="10" spans="1:21" x14ac:dyDescent="0.3">
      <c r="H10" s="1"/>
      <c r="J10" s="1"/>
      <c r="K10" s="496" t="s">
        <v>133</v>
      </c>
      <c r="L10" s="496"/>
      <c r="M10" s="496"/>
      <c r="N10" s="496" t="s">
        <v>131</v>
      </c>
      <c r="O10" s="496"/>
      <c r="P10" s="496"/>
      <c r="Q10" s="56"/>
      <c r="R10" s="56"/>
      <c r="S10" s="56"/>
      <c r="T10" s="56"/>
      <c r="U10" s="56"/>
    </row>
    <row r="11" spans="1:21" x14ac:dyDescent="0.3">
      <c r="H11" s="8"/>
      <c r="J11" s="1"/>
      <c r="K11" s="1" t="s">
        <v>113</v>
      </c>
      <c r="L11" s="1" t="s">
        <v>152</v>
      </c>
      <c r="M11" s="1" t="s">
        <v>114</v>
      </c>
      <c r="N11" s="1" t="s">
        <v>113</v>
      </c>
      <c r="O11" s="1" t="s">
        <v>152</v>
      </c>
      <c r="P11" s="1" t="s">
        <v>114</v>
      </c>
      <c r="Q11" s="26"/>
      <c r="R11" s="26"/>
      <c r="S11" s="26"/>
      <c r="T11" s="26"/>
      <c r="U11" s="26"/>
    </row>
    <row r="12" spans="1:21" x14ac:dyDescent="0.3">
      <c r="H12" s="8"/>
      <c r="I12" s="8" t="s">
        <v>138</v>
      </c>
      <c r="J12" s="1" t="s">
        <v>139</v>
      </c>
      <c r="K12" s="67">
        <v>0.73381047116969245</v>
      </c>
      <c r="L12" s="67">
        <v>0.72730874722984373</v>
      </c>
      <c r="M12" s="67">
        <v>0.68795463936509149</v>
      </c>
      <c r="N12" s="67">
        <v>2.4624492927449232E-3</v>
      </c>
      <c r="O12" s="67">
        <v>9.619247535705297E-3</v>
      </c>
      <c r="P12" s="67">
        <v>8.8361955732201274E-3</v>
      </c>
      <c r="Q12" s="26"/>
      <c r="R12" s="26"/>
      <c r="S12" s="26"/>
      <c r="T12" s="26"/>
      <c r="U12" s="26"/>
    </row>
    <row r="13" spans="1:21" x14ac:dyDescent="0.3">
      <c r="H13" s="8"/>
      <c r="I13" s="8" t="s">
        <v>140</v>
      </c>
      <c r="J13" s="1" t="s">
        <v>141</v>
      </c>
      <c r="K13" s="67">
        <v>4.5355872378890973E-2</v>
      </c>
      <c r="L13" s="67">
        <v>5.9739273872027696E-2</v>
      </c>
      <c r="M13" s="67">
        <v>0.11766771703258534</v>
      </c>
      <c r="N13" s="67">
        <v>2.8285907154189029E-2</v>
      </c>
      <c r="O13" s="67">
        <v>8.6064071139378778E-2</v>
      </c>
      <c r="P13" s="67">
        <v>7.0369575070118651E-2</v>
      </c>
      <c r="Q13" s="26"/>
      <c r="R13" s="26"/>
      <c r="S13" s="26"/>
      <c r="T13" s="26"/>
      <c r="U13" s="26"/>
    </row>
    <row r="14" spans="1:21" x14ac:dyDescent="0.3">
      <c r="H14" s="24"/>
      <c r="I14" s="8" t="s">
        <v>142</v>
      </c>
      <c r="J14" s="1" t="s">
        <v>143</v>
      </c>
      <c r="K14" s="67">
        <v>0.12923771997444095</v>
      </c>
      <c r="L14" s="67">
        <v>0.12118305247109519</v>
      </c>
      <c r="M14" s="67">
        <v>0.11055643412209332</v>
      </c>
      <c r="N14" s="67">
        <v>0.85537379886555498</v>
      </c>
      <c r="O14" s="67">
        <v>0.8552357170762559</v>
      </c>
      <c r="P14" s="67">
        <v>0.86616723065155177</v>
      </c>
      <c r="Q14" s="26"/>
      <c r="R14" s="26"/>
      <c r="S14" s="26"/>
      <c r="T14" s="26"/>
      <c r="U14" s="26"/>
    </row>
    <row r="15" spans="1:21" x14ac:dyDescent="0.3">
      <c r="H15" s="8"/>
      <c r="I15" s="24" t="s">
        <v>144</v>
      </c>
      <c r="J15" s="1" t="s">
        <v>145</v>
      </c>
      <c r="K15" s="67">
        <v>2.7802674214960056E-2</v>
      </c>
      <c r="L15" s="67">
        <v>2.4792808553840726E-2</v>
      </c>
      <c r="M15" s="67">
        <v>2.2258411520003941E-2</v>
      </c>
      <c r="N15" s="67">
        <v>8.6821323311315687E-3</v>
      </c>
      <c r="O15" s="67">
        <v>1.4331103941562303E-2</v>
      </c>
      <c r="P15" s="67">
        <v>9.7210546174516261E-3</v>
      </c>
      <c r="Q15" s="26"/>
      <c r="R15" s="26"/>
      <c r="S15" s="26"/>
      <c r="T15" s="26"/>
      <c r="U15" s="26"/>
    </row>
    <row r="16" spans="1:21" x14ac:dyDescent="0.3">
      <c r="H16" s="8"/>
      <c r="I16" s="8" t="s">
        <v>146</v>
      </c>
      <c r="J16" s="1" t="s">
        <v>147</v>
      </c>
      <c r="K16" s="67">
        <v>2.0658816548827903E-2</v>
      </c>
      <c r="L16" s="67">
        <v>1.8598001427322302E-2</v>
      </c>
      <c r="M16" s="67">
        <v>1.9925653413188228E-2</v>
      </c>
      <c r="N16" s="67">
        <v>8.1028685058138192E-2</v>
      </c>
      <c r="O16" s="67">
        <v>1.6424083995010701E-2</v>
      </c>
      <c r="P16" s="67">
        <v>6.3032920959798632E-3</v>
      </c>
      <c r="Q16" s="26"/>
      <c r="R16" s="26"/>
      <c r="S16" s="26"/>
      <c r="T16" s="26"/>
      <c r="U16" s="26"/>
    </row>
    <row r="17" spans="9:18" x14ac:dyDescent="0.3">
      <c r="I17" s="8" t="s">
        <v>148</v>
      </c>
      <c r="J17" s="1" t="s">
        <v>149</v>
      </c>
      <c r="K17" s="67">
        <v>4.3134445713187725E-2</v>
      </c>
      <c r="L17" s="67">
        <v>4.8378116445870215E-2</v>
      </c>
      <c r="M17" s="67">
        <v>4.1637144547037687E-2</v>
      </c>
      <c r="N17" s="67">
        <v>2.416702729824154E-2</v>
      </c>
      <c r="O17" s="67">
        <v>1.8325776312087091E-2</v>
      </c>
      <c r="P17" s="67">
        <v>3.8602651991678019E-2</v>
      </c>
      <c r="R17" s="1"/>
    </row>
    <row r="18" spans="9:18" x14ac:dyDescent="0.3">
      <c r="K18" s="1"/>
      <c r="L18" s="1"/>
      <c r="M18" s="26"/>
      <c r="N18" s="26"/>
      <c r="O18" s="26"/>
      <c r="P18" s="26"/>
      <c r="R18" s="1"/>
    </row>
    <row r="19" spans="9:18" x14ac:dyDescent="0.3">
      <c r="K19" s="1"/>
      <c r="L19" s="1"/>
      <c r="M19" s="1"/>
      <c r="N19" s="1"/>
      <c r="O19" s="1"/>
      <c r="P19" s="1"/>
      <c r="Q19" s="1"/>
      <c r="R19" s="1"/>
    </row>
    <row r="20" spans="9:18" x14ac:dyDescent="0.3">
      <c r="K20" s="1"/>
      <c r="L20" s="1"/>
      <c r="M20" s="1"/>
      <c r="N20" s="1"/>
      <c r="O20" s="1"/>
      <c r="P20" s="1"/>
    </row>
    <row r="21" spans="9:18" x14ac:dyDescent="0.3">
      <c r="K21" s="1"/>
      <c r="L21" s="1"/>
      <c r="M21" s="1"/>
      <c r="N21" s="1"/>
      <c r="O21" s="1"/>
      <c r="P21" s="1"/>
    </row>
    <row r="22" spans="9:18" x14ac:dyDescent="0.3">
      <c r="K22" s="1"/>
      <c r="L22" s="1"/>
      <c r="M22" s="1"/>
      <c r="N22" s="1"/>
      <c r="O22" s="1"/>
      <c r="P22" s="1"/>
    </row>
    <row r="23" spans="9:18" x14ac:dyDescent="0.3">
      <c r="K23" s="1"/>
      <c r="L23" s="1"/>
      <c r="M23" s="1"/>
      <c r="N23" s="1"/>
      <c r="O23" s="1"/>
      <c r="P23" s="1"/>
    </row>
    <row r="24" spans="9:18" x14ac:dyDescent="0.3">
      <c r="K24" s="1"/>
      <c r="L24" s="1"/>
      <c r="M24" s="1"/>
      <c r="N24" s="1"/>
      <c r="O24" s="1"/>
      <c r="P24" s="1"/>
    </row>
    <row r="25" spans="9:18" x14ac:dyDescent="0.3">
      <c r="K25" s="1"/>
      <c r="L25" s="1"/>
      <c r="M25" s="1"/>
      <c r="N25" s="1"/>
      <c r="O25" s="1"/>
      <c r="P25" s="1"/>
    </row>
    <row r="26" spans="9:18" x14ac:dyDescent="0.3">
      <c r="K26" s="1"/>
      <c r="L26" s="1"/>
      <c r="M26" s="1"/>
      <c r="N26" s="1"/>
      <c r="O26" s="1"/>
      <c r="P26" s="1"/>
    </row>
    <row r="27" spans="9:18" x14ac:dyDescent="0.3">
      <c r="K27" s="1"/>
      <c r="L27" s="1"/>
      <c r="M27" s="1"/>
      <c r="N27" s="1"/>
      <c r="O27" s="1"/>
      <c r="P27" s="1"/>
    </row>
    <row r="28" spans="9:18" x14ac:dyDescent="0.3">
      <c r="K28" s="1"/>
      <c r="L28" s="1"/>
      <c r="M28" s="1"/>
      <c r="N28" s="1"/>
      <c r="O28" s="1"/>
      <c r="P28" s="1"/>
    </row>
    <row r="29" spans="9:18" x14ac:dyDescent="0.3">
      <c r="K29" s="1"/>
      <c r="L29" s="1"/>
      <c r="M29" s="1"/>
      <c r="N29" s="1"/>
      <c r="O29" s="1"/>
      <c r="P29" s="1"/>
    </row>
    <row r="30" spans="9:18" x14ac:dyDescent="0.3">
      <c r="K30" s="1"/>
      <c r="L30" s="1"/>
      <c r="M30" s="1"/>
      <c r="N30" s="1"/>
      <c r="O30" s="1"/>
      <c r="P30" s="1"/>
    </row>
    <row r="31" spans="9:18" x14ac:dyDescent="0.3">
      <c r="K31" s="1"/>
      <c r="L31" s="1"/>
      <c r="M31" s="1"/>
      <c r="N31" s="1"/>
      <c r="O31" s="1"/>
      <c r="P31" s="1"/>
    </row>
    <row r="32" spans="9:18" x14ac:dyDescent="0.3">
      <c r="K32" s="1"/>
      <c r="L32" s="1"/>
      <c r="M32" s="1"/>
      <c r="N32" s="1"/>
      <c r="O32" s="1"/>
      <c r="P32" s="1"/>
    </row>
    <row r="33" spans="11:16" x14ac:dyDescent="0.3">
      <c r="K33" s="1"/>
      <c r="L33" s="1"/>
      <c r="M33" s="1"/>
      <c r="N33" s="1"/>
      <c r="O33" s="1"/>
      <c r="P33" s="1"/>
    </row>
  </sheetData>
  <mergeCells count="5">
    <mergeCell ref="I1:K1"/>
    <mergeCell ref="K8:M8"/>
    <mergeCell ref="N8:P8"/>
    <mergeCell ref="K10:M10"/>
    <mergeCell ref="N10:P10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U19"/>
  <sheetViews>
    <sheetView showGridLines="0" topLeftCell="A4" zoomScale="120" zoomScaleNormal="120" workbookViewId="0">
      <selection activeCell="H12" sqref="H12"/>
    </sheetView>
  </sheetViews>
  <sheetFormatPr defaultRowHeight="14.4" x14ac:dyDescent="0.3"/>
  <cols>
    <col min="9" max="9" width="13.33203125" bestFit="1" customWidth="1"/>
    <col min="10" max="21" width="7.6640625" customWidth="1"/>
  </cols>
  <sheetData>
    <row r="1" spans="1:21" x14ac:dyDescent="0.3">
      <c r="A1" s="5" t="s">
        <v>2</v>
      </c>
      <c r="B1" s="17" t="s">
        <v>153</v>
      </c>
      <c r="I1" s="482" t="s">
        <v>4</v>
      </c>
      <c r="J1" s="483"/>
      <c r="K1" s="483"/>
    </row>
    <row r="2" spans="1:21" x14ac:dyDescent="0.3">
      <c r="A2" s="5" t="s">
        <v>5</v>
      </c>
      <c r="B2" s="17" t="s">
        <v>154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/>
    </row>
    <row r="6" spans="1:21" x14ac:dyDescent="0.3">
      <c r="A6" s="7" t="s">
        <v>11</v>
      </c>
      <c r="B6" s="6"/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155</v>
      </c>
      <c r="I11" s="1" t="s">
        <v>156</v>
      </c>
      <c r="J11" s="53">
        <v>5.1633000000000004</v>
      </c>
      <c r="K11" s="53">
        <v>8.8505999999999982</v>
      </c>
      <c r="L11" s="53">
        <v>14.0754</v>
      </c>
      <c r="M11" s="53">
        <v>20.015700000000002</v>
      </c>
      <c r="N11" s="53">
        <v>10.0785</v>
      </c>
      <c r="O11" s="53">
        <v>13.8918</v>
      </c>
      <c r="P11" s="53">
        <v>13.768399999999998</v>
      </c>
      <c r="Q11" s="53">
        <v>18.730700000000006</v>
      </c>
      <c r="R11" s="53">
        <v>21.9922</v>
      </c>
      <c r="S11" s="53">
        <v>21.02764657254</v>
      </c>
      <c r="T11" s="53">
        <v>19.209564640190003</v>
      </c>
      <c r="U11" s="53">
        <v>23.285303460620003</v>
      </c>
    </row>
    <row r="12" spans="1:21" x14ac:dyDescent="0.3">
      <c r="H12" s="8" t="s">
        <v>157</v>
      </c>
      <c r="I12" s="1" t="s">
        <v>158</v>
      </c>
      <c r="J12" s="53">
        <v>6.6289999999999996</v>
      </c>
      <c r="K12" s="53">
        <v>7.3860000000000001</v>
      </c>
      <c r="L12" s="53">
        <v>7.3650000000000002</v>
      </c>
      <c r="M12" s="53">
        <v>7.6440000000000001</v>
      </c>
      <c r="N12" s="53">
        <v>7.0419999999999998</v>
      </c>
      <c r="O12" s="53">
        <v>7.665</v>
      </c>
      <c r="P12" s="53">
        <v>8.6259999999999994</v>
      </c>
      <c r="Q12" s="53">
        <v>8.0310000000000006</v>
      </c>
      <c r="R12" s="53">
        <v>16.263999999999999</v>
      </c>
      <c r="S12" s="53">
        <v>15.834</v>
      </c>
      <c r="T12" s="53">
        <v>6.9569999999999999</v>
      </c>
      <c r="U12" s="53">
        <v>6.657</v>
      </c>
    </row>
    <row r="13" spans="1:21" x14ac:dyDescent="0.3">
      <c r="H13" s="8"/>
      <c r="I13" s="1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x14ac:dyDescent="0.3">
      <c r="H14" s="24"/>
      <c r="I14" s="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x14ac:dyDescent="0.3">
      <c r="H15" s="8"/>
      <c r="I15" s="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U19"/>
  <sheetViews>
    <sheetView showGridLines="0" zoomScale="120" zoomScaleNormal="120" workbookViewId="0"/>
  </sheetViews>
  <sheetFormatPr defaultRowHeight="14.4" x14ac:dyDescent="0.3"/>
  <cols>
    <col min="9" max="9" width="13.33203125" bestFit="1" customWidth="1"/>
    <col min="10" max="21" width="7.88671875" customWidth="1"/>
  </cols>
  <sheetData>
    <row r="1" spans="1:21" x14ac:dyDescent="0.3">
      <c r="A1" s="5" t="s">
        <v>2</v>
      </c>
      <c r="B1" s="17" t="s">
        <v>159</v>
      </c>
      <c r="I1" s="482" t="s">
        <v>4</v>
      </c>
      <c r="J1" s="483"/>
      <c r="K1" s="483"/>
    </row>
    <row r="2" spans="1:21" x14ac:dyDescent="0.3">
      <c r="A2" s="5" t="s">
        <v>5</v>
      </c>
      <c r="B2" s="17" t="s">
        <v>160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/>
    </row>
    <row r="6" spans="1:21" x14ac:dyDescent="0.3">
      <c r="A6" s="7" t="s">
        <v>11</v>
      </c>
      <c r="B6" s="6"/>
    </row>
    <row r="9" spans="1:21" x14ac:dyDescent="0.3">
      <c r="J9" s="9"/>
      <c r="K9" s="9" t="s">
        <v>103</v>
      </c>
      <c r="L9" s="9"/>
      <c r="M9" s="9" t="s">
        <v>104</v>
      </c>
      <c r="N9" s="9"/>
      <c r="O9" s="9" t="s">
        <v>105</v>
      </c>
      <c r="P9" s="9"/>
      <c r="Q9" s="18" t="s">
        <v>106</v>
      </c>
      <c r="R9" s="56"/>
      <c r="S9" s="56" t="s">
        <v>107</v>
      </c>
      <c r="T9" s="56"/>
      <c r="U9" s="18" t="s">
        <v>108</v>
      </c>
    </row>
    <row r="10" spans="1:21" x14ac:dyDescent="0.3">
      <c r="H10" s="1"/>
      <c r="I10" s="1"/>
      <c r="J10" s="56"/>
      <c r="K10" s="56" t="s">
        <v>109</v>
      </c>
      <c r="L10" s="56"/>
      <c r="M10" s="56" t="s">
        <v>110</v>
      </c>
      <c r="N10" s="56"/>
      <c r="O10" s="56" t="s">
        <v>111</v>
      </c>
      <c r="P10" s="56"/>
      <c r="Q10" s="56" t="s">
        <v>112</v>
      </c>
      <c r="R10" s="56"/>
      <c r="S10" s="56" t="s">
        <v>113</v>
      </c>
      <c r="T10" s="56"/>
      <c r="U10" s="56" t="s">
        <v>114</v>
      </c>
    </row>
    <row r="11" spans="1:21" x14ac:dyDescent="0.3">
      <c r="H11" s="8" t="s">
        <v>161</v>
      </c>
      <c r="I11" s="1" t="s">
        <v>162</v>
      </c>
      <c r="J11" s="53">
        <v>1.95E-2</v>
      </c>
      <c r="K11" s="53">
        <v>0.42169999999999996</v>
      </c>
      <c r="L11" s="53">
        <v>0.14380000000000001</v>
      </c>
      <c r="M11" s="53">
        <v>8.8799999999999948E-2</v>
      </c>
      <c r="N11" s="53">
        <v>0.17219999999999999</v>
      </c>
      <c r="O11" s="53">
        <v>0.19690000000000005</v>
      </c>
      <c r="P11" s="53">
        <v>0.6167999999999999</v>
      </c>
      <c r="Q11" s="53">
        <v>0.6110000000000001</v>
      </c>
      <c r="R11" s="53">
        <v>0.27239999999999998</v>
      </c>
      <c r="S11" s="53">
        <v>0.39081057264999997</v>
      </c>
      <c r="T11" s="53">
        <v>0.74204764627999997</v>
      </c>
      <c r="U11" s="53">
        <v>0.50830510679999996</v>
      </c>
    </row>
    <row r="12" spans="1:21" x14ac:dyDescent="0.3">
      <c r="H12" s="8" t="s">
        <v>163</v>
      </c>
      <c r="I12" s="1" t="s">
        <v>164</v>
      </c>
      <c r="J12" s="53">
        <v>3.7006999999999999</v>
      </c>
      <c r="K12" s="53">
        <v>6.9395999999999995</v>
      </c>
      <c r="L12" s="53">
        <v>6.4701000000000022</v>
      </c>
      <c r="M12" s="53">
        <v>4.4088999999999974</v>
      </c>
      <c r="N12" s="53">
        <v>5.0241000000000007</v>
      </c>
      <c r="O12" s="53">
        <v>6.914699999999999</v>
      </c>
      <c r="P12" s="53">
        <v>6.1062000000000003</v>
      </c>
      <c r="Q12" s="53">
        <v>6.6027999999999993</v>
      </c>
      <c r="R12" s="53">
        <v>5.2331000000000003</v>
      </c>
      <c r="S12" s="53">
        <v>4.4972379409299998</v>
      </c>
      <c r="T12" s="53">
        <v>5.68617690595</v>
      </c>
      <c r="U12" s="53">
        <v>8.7275676628400003</v>
      </c>
    </row>
    <row r="13" spans="1:21" x14ac:dyDescent="0.3">
      <c r="H13" s="8" t="s">
        <v>165</v>
      </c>
      <c r="I13" s="1" t="s">
        <v>166</v>
      </c>
      <c r="J13" s="53">
        <v>1.7000000000000001E-2</v>
      </c>
      <c r="K13" s="53">
        <v>0.10299999999999999</v>
      </c>
      <c r="L13" s="53">
        <v>0.47299999999999998</v>
      </c>
      <c r="M13" s="53">
        <v>0.99099999999999999</v>
      </c>
      <c r="N13" s="53">
        <v>1.8360000000000001</v>
      </c>
      <c r="O13" s="53">
        <v>0.105</v>
      </c>
      <c r="P13" s="53">
        <v>0.61499999999999999</v>
      </c>
      <c r="Q13" s="53">
        <v>0.56899999999999995</v>
      </c>
      <c r="R13" s="53">
        <v>0.21</v>
      </c>
      <c r="S13" s="53">
        <v>0.35799999999999998</v>
      </c>
      <c r="T13" s="53">
        <v>0.56299999999999994</v>
      </c>
      <c r="U13" s="53">
        <v>0.27300000000000002</v>
      </c>
    </row>
    <row r="14" spans="1:21" x14ac:dyDescent="0.3">
      <c r="H14" s="24" t="s">
        <v>167</v>
      </c>
      <c r="I14" s="1" t="s">
        <v>168</v>
      </c>
      <c r="J14" s="53">
        <v>1.9950000000000001</v>
      </c>
      <c r="K14" s="53">
        <v>2.129</v>
      </c>
      <c r="L14" s="53">
        <v>2.3980000000000001</v>
      </c>
      <c r="M14" s="53">
        <v>2.2170000000000001</v>
      </c>
      <c r="N14" s="53">
        <v>2.0289999999999999</v>
      </c>
      <c r="O14" s="53">
        <v>2.6080000000000001</v>
      </c>
      <c r="P14" s="53">
        <v>3.1429999999999998</v>
      </c>
      <c r="Q14" s="53">
        <v>4.5830000000000002</v>
      </c>
      <c r="R14" s="53">
        <v>2.7869999999999999</v>
      </c>
      <c r="S14" s="53">
        <v>2.5590000000000002</v>
      </c>
      <c r="T14" s="53">
        <v>3.3570000000000002</v>
      </c>
      <c r="U14" s="53">
        <v>3.379</v>
      </c>
    </row>
    <row r="15" spans="1:21" x14ac:dyDescent="0.3">
      <c r="H15" s="8"/>
      <c r="I15" s="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U19"/>
  <sheetViews>
    <sheetView showGridLines="0" topLeftCell="A10" zoomScale="120" zoomScaleNormal="120" workbookViewId="0"/>
  </sheetViews>
  <sheetFormatPr defaultRowHeight="14.4" x14ac:dyDescent="0.3"/>
  <cols>
    <col min="8" max="8" width="4.109375" bestFit="1" customWidth="1"/>
    <col min="9" max="9" width="6.88671875" bestFit="1" customWidth="1"/>
    <col min="10" max="21" width="8.33203125" customWidth="1"/>
  </cols>
  <sheetData>
    <row r="1" spans="1:21" x14ac:dyDescent="0.3">
      <c r="A1" s="5" t="s">
        <v>2</v>
      </c>
      <c r="B1" s="17" t="s">
        <v>169</v>
      </c>
      <c r="I1" s="493" t="s">
        <v>4</v>
      </c>
      <c r="J1" s="494"/>
      <c r="K1" s="494"/>
    </row>
    <row r="2" spans="1:21" x14ac:dyDescent="0.3">
      <c r="A2" s="5" t="s">
        <v>5</v>
      </c>
      <c r="B2" s="17" t="s">
        <v>170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/>
    </row>
    <row r="6" spans="1:21" x14ac:dyDescent="0.3">
      <c r="A6" s="7" t="s">
        <v>11</v>
      </c>
      <c r="B6" s="6"/>
    </row>
    <row r="9" spans="1:21" x14ac:dyDescent="0.3">
      <c r="H9" s="1"/>
      <c r="I9" s="1"/>
      <c r="J9" s="9"/>
      <c r="K9" s="9">
        <v>43281</v>
      </c>
      <c r="L9" s="9"/>
      <c r="M9" s="9">
        <v>43465</v>
      </c>
      <c r="N9" s="9"/>
      <c r="O9" s="9">
        <v>43646</v>
      </c>
      <c r="P9" s="9"/>
      <c r="Q9" s="9">
        <v>43830</v>
      </c>
      <c r="R9" s="9"/>
      <c r="S9" s="9">
        <v>44012</v>
      </c>
      <c r="T9" s="9"/>
      <c r="U9" s="9">
        <v>44196</v>
      </c>
    </row>
    <row r="10" spans="1:21" x14ac:dyDescent="0.3">
      <c r="H10" s="1"/>
      <c r="I10" s="1"/>
      <c r="J10" s="9">
        <v>43190</v>
      </c>
      <c r="K10" s="9">
        <v>43281</v>
      </c>
      <c r="L10" s="9">
        <v>43373</v>
      </c>
      <c r="M10" s="9">
        <v>43465</v>
      </c>
      <c r="N10" s="9">
        <v>43555</v>
      </c>
      <c r="O10" s="9">
        <v>43646</v>
      </c>
      <c r="P10" s="9">
        <v>43738</v>
      </c>
      <c r="Q10" s="9">
        <v>43830</v>
      </c>
      <c r="R10" s="9">
        <v>43921</v>
      </c>
      <c r="S10" s="9">
        <v>44012</v>
      </c>
      <c r="T10" s="9">
        <v>44104</v>
      </c>
      <c r="U10" s="9">
        <v>44196</v>
      </c>
    </row>
    <row r="11" spans="1:21" x14ac:dyDescent="0.3">
      <c r="H11" s="8" t="s">
        <v>171</v>
      </c>
      <c r="I11" s="1" t="s">
        <v>172</v>
      </c>
      <c r="J11" s="61">
        <v>0.83881118100000007</v>
      </c>
      <c r="K11" s="61">
        <v>1.58314208</v>
      </c>
      <c r="L11" s="61">
        <v>1.9016046999999998</v>
      </c>
      <c r="M11" s="61">
        <v>2.0120611899999998</v>
      </c>
      <c r="N11" s="61">
        <v>0.87453999999999998</v>
      </c>
      <c r="O11" s="62">
        <v>1.7179380000000002</v>
      </c>
      <c r="P11" s="61">
        <v>3.5098972499999999</v>
      </c>
      <c r="Q11" s="61">
        <v>3.1761064999999999</v>
      </c>
      <c r="R11" s="61">
        <v>0.86724802999999995</v>
      </c>
      <c r="S11" s="61">
        <v>2.2526755550600002</v>
      </c>
      <c r="T11" s="61">
        <v>3.3573626179699998</v>
      </c>
      <c r="U11" s="61">
        <v>3.9955373605900002</v>
      </c>
    </row>
    <row r="12" spans="1:21" x14ac:dyDescent="0.3">
      <c r="H12" s="8" t="s">
        <v>173</v>
      </c>
      <c r="I12" s="1" t="s">
        <v>174</v>
      </c>
      <c r="J12" s="61">
        <v>-0.45705787299999995</v>
      </c>
      <c r="K12" s="61">
        <v>-0.21722851099999999</v>
      </c>
      <c r="L12" s="62">
        <v>-0.18136149600000001</v>
      </c>
      <c r="M12" s="62">
        <v>-0.46506315999999998</v>
      </c>
      <c r="N12" s="62">
        <v>-0.30355117999999998</v>
      </c>
      <c r="O12" s="62">
        <v>-0.42420606999999999</v>
      </c>
      <c r="P12" s="61">
        <v>-0.40561250999999998</v>
      </c>
      <c r="Q12" s="61">
        <v>-1.18853396</v>
      </c>
      <c r="R12" s="61">
        <v>-0.91025452000000007</v>
      </c>
      <c r="S12" s="61">
        <v>-0.84576855322</v>
      </c>
      <c r="T12" s="61">
        <v>-0.92649507354000005</v>
      </c>
      <c r="U12" s="61">
        <v>-1.3853948334599999</v>
      </c>
    </row>
    <row r="13" spans="1:21" x14ac:dyDescent="0.3">
      <c r="H13" s="8"/>
      <c r="I13" s="1"/>
      <c r="J13" s="57"/>
      <c r="K13" s="57"/>
      <c r="L13" s="58"/>
      <c r="M13" s="58"/>
      <c r="N13" s="58"/>
      <c r="O13" s="59"/>
      <c r="P13" s="59"/>
      <c r="Q13" s="1"/>
      <c r="R13" s="1"/>
    </row>
    <row r="14" spans="1:21" x14ac:dyDescent="0.3">
      <c r="H14" s="24"/>
      <c r="I14" s="1"/>
      <c r="J14" s="58"/>
      <c r="K14" s="58"/>
      <c r="L14" s="58"/>
      <c r="M14" s="58"/>
      <c r="N14" s="58"/>
      <c r="O14" s="58"/>
      <c r="P14" s="59"/>
      <c r="R14" s="1"/>
    </row>
    <row r="15" spans="1:21" x14ac:dyDescent="0.3">
      <c r="H15" s="8"/>
      <c r="I15" s="1"/>
      <c r="J15" s="57"/>
      <c r="K15" s="57"/>
      <c r="L15" s="58"/>
      <c r="M15" s="58"/>
      <c r="N15" s="58"/>
      <c r="O15" s="59"/>
      <c r="P15" s="59"/>
      <c r="R15" s="1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U19"/>
  <sheetViews>
    <sheetView showGridLines="0" topLeftCell="A16" zoomScale="120" zoomScaleNormal="120" workbookViewId="0">
      <selection activeCell="I11" sqref="I11"/>
    </sheetView>
  </sheetViews>
  <sheetFormatPr defaultRowHeight="14.4" x14ac:dyDescent="0.3"/>
  <cols>
    <col min="9" max="9" width="12.44140625" customWidth="1"/>
    <col min="10" max="21" width="7.6640625" customWidth="1"/>
  </cols>
  <sheetData>
    <row r="1" spans="1:21" x14ac:dyDescent="0.3">
      <c r="A1" s="5" t="s">
        <v>2</v>
      </c>
      <c r="B1" s="17" t="s">
        <v>175</v>
      </c>
      <c r="K1" s="65" t="s">
        <v>4</v>
      </c>
      <c r="L1" s="66"/>
      <c r="M1" s="66"/>
    </row>
    <row r="2" spans="1:21" x14ac:dyDescent="0.3">
      <c r="A2" s="5" t="s">
        <v>5</v>
      </c>
      <c r="B2" s="17" t="s">
        <v>176</v>
      </c>
    </row>
    <row r="3" spans="1:21" x14ac:dyDescent="0.3">
      <c r="A3" s="6" t="s">
        <v>6</v>
      </c>
      <c r="B3" s="6" t="s">
        <v>7</v>
      </c>
    </row>
    <row r="4" spans="1:21" x14ac:dyDescent="0.3">
      <c r="A4" s="6" t="s">
        <v>8</v>
      </c>
      <c r="B4" s="6" t="s">
        <v>9</v>
      </c>
    </row>
    <row r="5" spans="1:21" x14ac:dyDescent="0.3">
      <c r="A5" s="7" t="s">
        <v>10</v>
      </c>
      <c r="B5" s="6"/>
    </row>
    <row r="6" spans="1:21" x14ac:dyDescent="0.3">
      <c r="A6" s="7" t="s">
        <v>11</v>
      </c>
      <c r="B6" s="6"/>
    </row>
    <row r="9" spans="1:21" x14ac:dyDescent="0.3">
      <c r="J9" s="9"/>
      <c r="K9" s="9">
        <v>43281</v>
      </c>
      <c r="L9" s="9"/>
      <c r="M9" s="9">
        <v>43465</v>
      </c>
      <c r="N9" s="9"/>
      <c r="O9" s="9">
        <v>43646</v>
      </c>
      <c r="P9" s="9"/>
      <c r="Q9" s="9">
        <v>43830</v>
      </c>
      <c r="R9" s="9"/>
      <c r="S9" s="9">
        <v>44012</v>
      </c>
      <c r="T9" s="9"/>
      <c r="U9" s="9">
        <v>44196</v>
      </c>
    </row>
    <row r="10" spans="1:21" x14ac:dyDescent="0.3">
      <c r="H10" s="1"/>
      <c r="I10" s="1"/>
      <c r="J10" s="9">
        <v>43190</v>
      </c>
      <c r="K10" s="9">
        <v>43281</v>
      </c>
      <c r="L10" s="9">
        <v>43373</v>
      </c>
      <c r="M10" s="9">
        <v>43465</v>
      </c>
      <c r="N10" s="9">
        <v>43555</v>
      </c>
      <c r="O10" s="9">
        <v>43646</v>
      </c>
      <c r="P10" s="9">
        <v>43738</v>
      </c>
      <c r="Q10" s="9">
        <v>43830</v>
      </c>
      <c r="R10" s="9">
        <v>43921</v>
      </c>
      <c r="S10" s="9">
        <v>44012</v>
      </c>
      <c r="T10" s="9">
        <v>44104</v>
      </c>
      <c r="U10" s="9">
        <v>44196</v>
      </c>
    </row>
    <row r="11" spans="1:21" x14ac:dyDescent="0.3">
      <c r="H11" s="8" t="s">
        <v>177</v>
      </c>
      <c r="I11" s="1" t="s">
        <v>178</v>
      </c>
      <c r="J11" s="53">
        <v>0.38175330800000007</v>
      </c>
      <c r="K11" s="53">
        <v>1.3659135690000002</v>
      </c>
      <c r="L11" s="53">
        <v>1.720243204</v>
      </c>
      <c r="M11" s="53">
        <v>1.5469980299999999</v>
      </c>
      <c r="N11" s="53">
        <v>0.57098882000000006</v>
      </c>
      <c r="O11" s="53">
        <v>1.2937319300000001</v>
      </c>
      <c r="P11" s="53">
        <v>3.1042847400000002</v>
      </c>
      <c r="Q11" s="53">
        <v>1.9875725399999999</v>
      </c>
      <c r="R11" s="53">
        <v>-4.3006490000000099E-2</v>
      </c>
      <c r="S11" s="53">
        <v>1.4069070018400001</v>
      </c>
      <c r="T11" s="53">
        <v>2.4308675444299999</v>
      </c>
      <c r="U11" s="53">
        <v>2.6101425271299998</v>
      </c>
    </row>
    <row r="12" spans="1:21" x14ac:dyDescent="0.3">
      <c r="H12" s="8" t="s">
        <v>179</v>
      </c>
      <c r="I12" s="1" t="s">
        <v>180</v>
      </c>
      <c r="J12" s="67">
        <v>1.1671932644918242E-2</v>
      </c>
      <c r="K12" s="67">
        <v>1.6604975400003958E-2</v>
      </c>
      <c r="L12" s="67">
        <v>1.3491378627597412E-2</v>
      </c>
      <c r="M12" s="67">
        <v>1.2716295606641934E-2</v>
      </c>
      <c r="N12" s="67">
        <v>1.7035503087906616E-2</v>
      </c>
      <c r="O12" s="67">
        <v>1.8605773152611242E-2</v>
      </c>
      <c r="P12" s="67">
        <v>2.8120988858910786E-2</v>
      </c>
      <c r="Q12" s="67">
        <v>2.0607525083088954E-2</v>
      </c>
      <c r="R12" s="67">
        <v>-1.0062114501399864E-3</v>
      </c>
      <c r="S12" s="67">
        <v>1.6104677948154497E-2</v>
      </c>
      <c r="T12" s="67">
        <v>1.8167472401053018E-2</v>
      </c>
      <c r="U12" s="67">
        <v>2.2197526173168922E-2</v>
      </c>
    </row>
    <row r="13" spans="1:21" x14ac:dyDescent="0.3">
      <c r="H13" s="8" t="s">
        <v>181</v>
      </c>
      <c r="I13" s="1" t="s">
        <v>182</v>
      </c>
      <c r="J13" s="67">
        <v>5.8820552370770544E-2</v>
      </c>
      <c r="K13" s="67">
        <v>0.10374772092579163</v>
      </c>
      <c r="L13" s="67">
        <v>8.5849089115313623E-2</v>
      </c>
      <c r="M13" s="67">
        <v>7.6101540516892413E-2</v>
      </c>
      <c r="N13" s="67">
        <v>9.1961494420777348E-2</v>
      </c>
      <c r="O13" s="67">
        <v>0.10168430862925287</v>
      </c>
      <c r="P13" s="67">
        <v>0.14458739929072495</v>
      </c>
      <c r="Q13" s="67">
        <v>0.10460847029576216</v>
      </c>
      <c r="R13" s="67">
        <v>-6.162393439606984E-3</v>
      </c>
      <c r="S13" s="67">
        <v>9.3490209885655706E-2</v>
      </c>
      <c r="T13" s="67">
        <v>0.10344280780557347</v>
      </c>
      <c r="U13" s="67">
        <v>0.13097851800132479</v>
      </c>
    </row>
    <row r="14" spans="1:21" x14ac:dyDescent="0.3">
      <c r="H14" s="24"/>
      <c r="I14" s="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1" x14ac:dyDescent="0.3">
      <c r="H15" s="8"/>
      <c r="I15" s="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1" x14ac:dyDescent="0.3">
      <c r="H16" s="8"/>
      <c r="I16" s="1"/>
      <c r="J16" s="57"/>
      <c r="K16" s="57"/>
      <c r="L16" s="58"/>
      <c r="M16" s="58"/>
      <c r="N16" s="58"/>
      <c r="O16" s="58"/>
      <c r="P16" s="59"/>
      <c r="R16" s="25"/>
    </row>
    <row r="17" spans="9:18" x14ac:dyDescent="0.3">
      <c r="I17" s="1"/>
      <c r="J17" s="1"/>
      <c r="K17" s="26"/>
      <c r="L17" s="26"/>
      <c r="M17" s="26"/>
      <c r="N17" s="1"/>
      <c r="O17" s="1"/>
      <c r="P17" s="27"/>
      <c r="R17" s="1"/>
    </row>
    <row r="18" spans="9:18" x14ac:dyDescent="0.3">
      <c r="M18" s="28"/>
      <c r="N18" s="28"/>
      <c r="O18" s="28"/>
      <c r="P18" s="28"/>
      <c r="R18" s="1"/>
    </row>
    <row r="19" spans="9:18" x14ac:dyDescent="0.3">
      <c r="Q19" s="1"/>
      <c r="R19" s="1"/>
    </row>
  </sheetData>
  <hyperlinks>
    <hyperlink ref="K1" location="Tartalom_Index!A1" display="Vissza a Tartalomra / Return to the Index"/>
    <hyperlink ref="K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Q13"/>
  <sheetViews>
    <sheetView showGridLines="0" zoomScale="120" zoomScaleNormal="120" workbookViewId="0"/>
  </sheetViews>
  <sheetFormatPr defaultRowHeight="14.4" x14ac:dyDescent="0.3"/>
  <cols>
    <col min="8" max="8" width="13.5546875" style="12" customWidth="1"/>
    <col min="9" max="9" width="14" style="12" customWidth="1"/>
    <col min="10" max="15" width="9.109375" style="12" customWidth="1"/>
    <col min="16" max="17" width="9.109375" customWidth="1"/>
  </cols>
  <sheetData>
    <row r="1" spans="1:17" x14ac:dyDescent="0.3">
      <c r="A1" s="6" t="s">
        <v>2</v>
      </c>
      <c r="B1" s="68" t="s">
        <v>183</v>
      </c>
      <c r="H1" s="482" t="s">
        <v>4</v>
      </c>
      <c r="I1" s="483"/>
      <c r="J1" s="483"/>
      <c r="K1" s="483"/>
    </row>
    <row r="2" spans="1:17" x14ac:dyDescent="0.3">
      <c r="A2" s="6" t="s">
        <v>5</v>
      </c>
      <c r="B2" s="68" t="s">
        <v>184</v>
      </c>
    </row>
    <row r="3" spans="1:17" x14ac:dyDescent="0.3">
      <c r="A3" s="6" t="s">
        <v>6</v>
      </c>
      <c r="B3" s="69" t="s">
        <v>7</v>
      </c>
    </row>
    <row r="4" spans="1:17" x14ac:dyDescent="0.3">
      <c r="A4" s="6" t="s">
        <v>8</v>
      </c>
      <c r="B4" s="69" t="s">
        <v>9</v>
      </c>
    </row>
    <row r="5" spans="1:17" x14ac:dyDescent="0.3">
      <c r="A5" s="7" t="s">
        <v>10</v>
      </c>
      <c r="B5" s="69"/>
    </row>
    <row r="6" spans="1:17" x14ac:dyDescent="0.3">
      <c r="A6" s="7" t="s">
        <v>11</v>
      </c>
      <c r="B6" s="70"/>
    </row>
    <row r="7" spans="1:17" x14ac:dyDescent="0.3">
      <c r="J7" s="1"/>
    </row>
    <row r="9" spans="1:17" x14ac:dyDescent="0.3">
      <c r="H9" s="1"/>
      <c r="I9" s="1"/>
      <c r="J9" s="71">
        <v>42735</v>
      </c>
      <c r="K9" s="71">
        <v>43100</v>
      </c>
      <c r="L9" s="71">
        <v>43465</v>
      </c>
      <c r="M9" s="71">
        <v>43830</v>
      </c>
      <c r="N9" s="71">
        <v>43921</v>
      </c>
      <c r="O9" s="71">
        <v>44012</v>
      </c>
      <c r="P9" s="71">
        <v>44104</v>
      </c>
      <c r="Q9" s="71">
        <v>44196</v>
      </c>
    </row>
    <row r="10" spans="1:17" x14ac:dyDescent="0.3">
      <c r="H10" s="1" t="s">
        <v>120</v>
      </c>
      <c r="I10" s="72" t="s">
        <v>119</v>
      </c>
      <c r="J10" s="53">
        <v>2.6308240000000001</v>
      </c>
      <c r="K10" s="53">
        <v>2.8576999999999999</v>
      </c>
      <c r="L10" s="53">
        <v>2.8277999999999999</v>
      </c>
      <c r="M10" s="53">
        <v>3.0127999999999999</v>
      </c>
      <c r="N10" s="53">
        <v>3.0335315594163546</v>
      </c>
      <c r="O10" s="53">
        <v>2.9739787862500005</v>
      </c>
      <c r="P10" s="53">
        <v>3.0623743658699998</v>
      </c>
      <c r="Q10" s="53">
        <v>2.7300649309299998</v>
      </c>
    </row>
    <row r="11" spans="1:17" x14ac:dyDescent="0.3">
      <c r="H11" s="1" t="s">
        <v>185</v>
      </c>
      <c r="I11" s="1" t="s">
        <v>186</v>
      </c>
      <c r="J11" s="53">
        <v>0.31066271313494503</v>
      </c>
      <c r="K11" s="53">
        <v>0.45706865405264802</v>
      </c>
      <c r="L11" s="53">
        <v>0.40422881024115703</v>
      </c>
      <c r="M11" s="53">
        <v>0.41492665191252304</v>
      </c>
      <c r="N11" s="53">
        <v>0.45993067187768</v>
      </c>
      <c r="O11" s="53">
        <v>0.38858259940000001</v>
      </c>
      <c r="P11" s="53">
        <v>0.36167571042999996</v>
      </c>
      <c r="Q11" s="53">
        <v>0.45450990441</v>
      </c>
    </row>
    <row r="12" spans="1:17" x14ac:dyDescent="0.3">
      <c r="H12" s="1" t="s">
        <v>78</v>
      </c>
      <c r="I12" s="72" t="s">
        <v>187</v>
      </c>
      <c r="J12" s="53">
        <v>0.23832897414243734</v>
      </c>
      <c r="K12" s="53">
        <v>0.29849410487071509</v>
      </c>
      <c r="L12" s="53">
        <v>0.33180615284639103</v>
      </c>
      <c r="M12" s="53">
        <v>0.670787243906664</v>
      </c>
      <c r="N12" s="53">
        <v>0.67571001857486401</v>
      </c>
      <c r="O12" s="53">
        <v>0.59188846254999994</v>
      </c>
      <c r="P12" s="53">
        <v>0.55835146141000003</v>
      </c>
      <c r="Q12" s="53">
        <v>0.56180885181000007</v>
      </c>
    </row>
    <row r="13" spans="1:17" x14ac:dyDescent="0.3">
      <c r="H13" s="1" t="s">
        <v>188</v>
      </c>
      <c r="I13" s="72" t="s">
        <v>189</v>
      </c>
      <c r="J13" s="53">
        <v>0.13790236147775681</v>
      </c>
      <c r="K13" s="53">
        <v>0.15040511869796386</v>
      </c>
      <c r="L13" s="53">
        <v>0.15746216546014463</v>
      </c>
      <c r="M13" s="53">
        <v>0.16632112216199091</v>
      </c>
      <c r="N13" s="53">
        <v>0.18352772102704001</v>
      </c>
      <c r="O13" s="53">
        <v>0.11302352682</v>
      </c>
      <c r="P13" s="53">
        <v>0.14019678828000001</v>
      </c>
      <c r="Q13" s="53">
        <v>0.11293854119000001</v>
      </c>
    </row>
  </sheetData>
  <mergeCells count="1">
    <mergeCell ref="H1:K1"/>
  </mergeCells>
  <hyperlinks>
    <hyperlink ref="H1" location="Tartalom_Index!A1" display="Vissza a Tartalomra / Return to the Index"/>
    <hyperlink ref="H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N62"/>
  <sheetViews>
    <sheetView topLeftCell="A13" zoomScale="120" zoomScaleNormal="120" workbookViewId="0">
      <selection activeCell="H17" sqref="H17"/>
    </sheetView>
  </sheetViews>
  <sheetFormatPr defaultColWidth="8.6640625" defaultRowHeight="14.4" x14ac:dyDescent="0.3"/>
  <cols>
    <col min="1" max="7" width="8.6640625" style="259"/>
    <col min="8" max="8" width="13.6640625" style="259" customWidth="1"/>
    <col min="9" max="9" width="20.6640625" style="259" customWidth="1"/>
    <col min="10" max="10" width="15.33203125" style="259" customWidth="1"/>
    <col min="11" max="11" width="13.33203125" style="259" customWidth="1"/>
    <col min="12" max="12" width="14.6640625" style="259" customWidth="1"/>
    <col min="13" max="16384" width="8.6640625" style="259"/>
  </cols>
  <sheetData>
    <row r="1" spans="1:14" x14ac:dyDescent="0.3">
      <c r="A1" s="257" t="s">
        <v>2</v>
      </c>
      <c r="B1" s="257" t="s">
        <v>280</v>
      </c>
      <c r="C1" s="258"/>
      <c r="D1" s="258"/>
      <c r="E1" s="258"/>
      <c r="F1" s="258"/>
      <c r="G1" s="258"/>
      <c r="H1" s="258"/>
      <c r="I1" s="484" t="s">
        <v>4</v>
      </c>
      <c r="J1" s="485"/>
      <c r="K1" s="485"/>
      <c r="L1" s="485"/>
      <c r="M1" s="258"/>
      <c r="N1" s="258"/>
    </row>
    <row r="2" spans="1:14" x14ac:dyDescent="0.3">
      <c r="A2" s="257" t="s">
        <v>5</v>
      </c>
      <c r="B2" s="257" t="s">
        <v>281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x14ac:dyDescent="0.3">
      <c r="A3" s="25" t="s">
        <v>6</v>
      </c>
      <c r="B3" s="25" t="s">
        <v>7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x14ac:dyDescent="0.3">
      <c r="A4" s="25" t="s">
        <v>8</v>
      </c>
      <c r="B4" s="25" t="s">
        <v>9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x14ac:dyDescent="0.3">
      <c r="A5" s="25" t="s">
        <v>10</v>
      </c>
      <c r="B5" s="260" t="s">
        <v>282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</row>
    <row r="6" spans="1:14" x14ac:dyDescent="0.3">
      <c r="A6" s="25"/>
      <c r="B6" s="260" t="s">
        <v>451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</row>
    <row r="7" spans="1:14" x14ac:dyDescent="0.3">
      <c r="A7" s="25" t="s">
        <v>11</v>
      </c>
      <c r="B7" s="260" t="s">
        <v>454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x14ac:dyDescent="0.3">
      <c r="A8" s="25"/>
      <c r="B8" s="260" t="s">
        <v>452</v>
      </c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</row>
    <row r="9" spans="1:14" x14ac:dyDescent="0.3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</row>
    <row r="10" spans="1:14" x14ac:dyDescent="0.3">
      <c r="A10" s="258"/>
      <c r="B10" s="258"/>
      <c r="C10" s="258"/>
      <c r="D10" s="258"/>
      <c r="E10" s="258"/>
      <c r="F10" s="258"/>
      <c r="G10" s="258"/>
      <c r="H10" s="25"/>
      <c r="I10" s="25"/>
      <c r="J10" s="261"/>
      <c r="K10" s="261"/>
      <c r="L10" s="261"/>
      <c r="M10" s="25"/>
      <c r="N10" s="258"/>
    </row>
    <row r="11" spans="1:14" x14ac:dyDescent="0.3">
      <c r="A11" s="258"/>
      <c r="B11" s="258"/>
      <c r="C11" s="258"/>
      <c r="D11" s="258"/>
      <c r="E11" s="258"/>
      <c r="F11" s="258"/>
      <c r="G11" s="258"/>
      <c r="H11" s="25"/>
      <c r="I11" s="25"/>
      <c r="J11" s="25" t="s">
        <v>283</v>
      </c>
      <c r="K11" s="262" t="s">
        <v>284</v>
      </c>
      <c r="L11" s="262" t="s">
        <v>16</v>
      </c>
      <c r="M11" s="25" t="s">
        <v>12</v>
      </c>
      <c r="N11" s="258"/>
    </row>
    <row r="12" spans="1:14" x14ac:dyDescent="0.3">
      <c r="A12" s="258"/>
      <c r="B12" s="258"/>
      <c r="C12" s="258"/>
      <c r="D12" s="258"/>
      <c r="E12" s="258"/>
      <c r="F12" s="258"/>
      <c r="G12" s="258"/>
      <c r="H12" s="25"/>
      <c r="I12" s="25" t="s">
        <v>285</v>
      </c>
      <c r="J12" s="25" t="s">
        <v>286</v>
      </c>
      <c r="K12" s="262" t="s">
        <v>287</v>
      </c>
      <c r="L12" s="262" t="s">
        <v>17</v>
      </c>
      <c r="M12" s="25" t="s">
        <v>13</v>
      </c>
      <c r="N12" s="258"/>
    </row>
    <row r="13" spans="1:14" x14ac:dyDescent="0.3">
      <c r="A13" s="258"/>
      <c r="B13" s="258"/>
      <c r="C13" s="258"/>
      <c r="D13" s="258"/>
      <c r="E13" s="258"/>
      <c r="F13" s="258"/>
      <c r="G13" s="258"/>
      <c r="H13" s="25" t="s">
        <v>288</v>
      </c>
      <c r="I13" s="25" t="s">
        <v>289</v>
      </c>
      <c r="J13" s="263">
        <v>0.12925938904586445</v>
      </c>
      <c r="K13" s="263">
        <v>0.74947352892480745</v>
      </c>
      <c r="L13" s="264">
        <v>0.18540000000000001</v>
      </c>
      <c r="M13" s="264">
        <v>0.44720362923271273</v>
      </c>
      <c r="N13" s="258"/>
    </row>
    <row r="14" spans="1:14" x14ac:dyDescent="0.3">
      <c r="A14" s="258"/>
      <c r="B14" s="258"/>
      <c r="C14" s="258"/>
      <c r="D14" s="258"/>
      <c r="E14" s="258"/>
      <c r="F14" s="258"/>
      <c r="G14" s="258"/>
      <c r="H14" s="25" t="s">
        <v>290</v>
      </c>
      <c r="I14" s="25" t="s">
        <v>291</v>
      </c>
      <c r="J14" s="263">
        <v>0.40973177594803351</v>
      </c>
      <c r="K14" s="263">
        <v>0.98865254999724606</v>
      </c>
      <c r="L14" s="264">
        <v>0.39910000000000001</v>
      </c>
      <c r="M14" s="264">
        <v>0.78123759436188345</v>
      </c>
      <c r="N14" s="258"/>
    </row>
    <row r="15" spans="1:14" x14ac:dyDescent="0.3">
      <c r="A15" s="258"/>
      <c r="B15" s="258"/>
      <c r="C15" s="258"/>
      <c r="D15" s="258"/>
      <c r="E15" s="258"/>
      <c r="F15" s="258"/>
      <c r="G15" s="258"/>
      <c r="H15" s="25" t="s">
        <v>292</v>
      </c>
      <c r="I15" s="25" t="s">
        <v>293</v>
      </c>
      <c r="J15" s="263">
        <v>0.90134723741956679</v>
      </c>
      <c r="K15" s="263">
        <v>1</v>
      </c>
      <c r="L15" s="264">
        <v>0.77349999999999997</v>
      </c>
      <c r="M15" s="264">
        <v>0.98804859912679255</v>
      </c>
      <c r="N15" s="258"/>
    </row>
    <row r="16" spans="1:14" x14ac:dyDescent="0.3">
      <c r="A16" s="258"/>
      <c r="B16" s="258"/>
      <c r="C16" s="258"/>
      <c r="D16" s="258"/>
      <c r="E16" s="258"/>
      <c r="F16" s="258"/>
      <c r="G16" s="258"/>
      <c r="H16" s="25" t="s">
        <v>294</v>
      </c>
      <c r="I16" s="25" t="s">
        <v>295</v>
      </c>
      <c r="J16" s="263">
        <v>0.9886412596166112</v>
      </c>
      <c r="K16" s="263">
        <v>1</v>
      </c>
      <c r="L16" s="264">
        <v>0.90759999999999996</v>
      </c>
      <c r="M16" s="264">
        <v>1.0000000000000007</v>
      </c>
      <c r="N16" s="258"/>
    </row>
    <row r="17" spans="1:14" x14ac:dyDescent="0.3">
      <c r="A17" s="258"/>
      <c r="B17" s="258"/>
      <c r="C17" s="258"/>
      <c r="D17" s="258"/>
      <c r="E17" s="258"/>
      <c r="F17" s="258"/>
      <c r="G17" s="258"/>
      <c r="H17" s="262" t="s">
        <v>453</v>
      </c>
      <c r="I17" s="25" t="s">
        <v>296</v>
      </c>
      <c r="J17" s="263">
        <v>1</v>
      </c>
      <c r="K17" s="263">
        <v>1</v>
      </c>
      <c r="L17" s="265">
        <v>1</v>
      </c>
      <c r="M17" s="264">
        <v>1</v>
      </c>
      <c r="N17" s="258"/>
    </row>
    <row r="18" spans="1:14" x14ac:dyDescent="0.3">
      <c r="A18" s="258"/>
      <c r="B18" s="258"/>
      <c r="C18" s="258"/>
      <c r="D18" s="258"/>
      <c r="E18" s="258"/>
      <c r="F18" s="258"/>
      <c r="G18" s="258"/>
      <c r="H18" s="25"/>
      <c r="I18" s="25"/>
      <c r="J18" s="25"/>
      <c r="K18" s="25"/>
      <c r="L18" s="25"/>
      <c r="M18" s="25"/>
      <c r="N18" s="258"/>
    </row>
    <row r="19" spans="1:14" ht="13.5" customHeight="1" x14ac:dyDescent="0.3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</row>
    <row r="20" spans="1:14" x14ac:dyDescent="0.3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</row>
    <row r="21" spans="1:14" x14ac:dyDescent="0.3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</row>
    <row r="22" spans="1:14" x14ac:dyDescent="0.3">
      <c r="A22" s="258"/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</row>
    <row r="23" spans="1:14" x14ac:dyDescent="0.3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</row>
    <row r="24" spans="1:14" x14ac:dyDescent="0.3">
      <c r="A24" s="258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</row>
    <row r="25" spans="1:14" x14ac:dyDescent="0.3">
      <c r="A25" s="258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</row>
    <row r="26" spans="1:14" x14ac:dyDescent="0.3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</row>
    <row r="27" spans="1:14" x14ac:dyDescent="0.3">
      <c r="A27" s="258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</row>
    <row r="28" spans="1:14" x14ac:dyDescent="0.3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</row>
    <row r="29" spans="1:14" x14ac:dyDescent="0.3">
      <c r="A29" s="258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</row>
    <row r="30" spans="1:14" x14ac:dyDescent="0.3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</row>
    <row r="31" spans="1:14" x14ac:dyDescent="0.3">
      <c r="A31" s="258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</row>
    <row r="32" spans="1:14" x14ac:dyDescent="0.3">
      <c r="A32" s="258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</row>
    <row r="33" spans="1:14" x14ac:dyDescent="0.3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</row>
    <row r="34" spans="1:14" x14ac:dyDescent="0.3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</row>
    <row r="35" spans="1:14" x14ac:dyDescent="0.3">
      <c r="A35" s="258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</row>
    <row r="36" spans="1:14" x14ac:dyDescent="0.3">
      <c r="A36" s="258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</row>
    <row r="37" spans="1:14" x14ac:dyDescent="0.3">
      <c r="A37" s="258"/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</row>
    <row r="38" spans="1:14" x14ac:dyDescent="0.3">
      <c r="A38" s="258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</row>
    <row r="39" spans="1:14" x14ac:dyDescent="0.3">
      <c r="A39" s="258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</row>
    <row r="40" spans="1:14" x14ac:dyDescent="0.3">
      <c r="A40" s="258"/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</row>
    <row r="41" spans="1:14" x14ac:dyDescent="0.3">
      <c r="A41" s="258"/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</row>
    <row r="42" spans="1:14" x14ac:dyDescent="0.3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</row>
    <row r="43" spans="1:14" x14ac:dyDescent="0.3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</row>
    <row r="44" spans="1:14" x14ac:dyDescent="0.3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</row>
    <row r="45" spans="1:14" x14ac:dyDescent="0.3">
      <c r="A45" s="258"/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</row>
    <row r="46" spans="1:14" x14ac:dyDescent="0.3">
      <c r="A46" s="258"/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</row>
    <row r="47" spans="1:14" x14ac:dyDescent="0.3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</row>
    <row r="48" spans="1:14" x14ac:dyDescent="0.3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</row>
    <row r="49" spans="1:14" x14ac:dyDescent="0.3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</row>
    <row r="50" spans="1:14" x14ac:dyDescent="0.3">
      <c r="A50" s="258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</row>
    <row r="51" spans="1:14" x14ac:dyDescent="0.3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</row>
    <row r="52" spans="1:14" x14ac:dyDescent="0.3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</row>
    <row r="53" spans="1:14" x14ac:dyDescent="0.3">
      <c r="A53" s="258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</row>
    <row r="54" spans="1:14" x14ac:dyDescent="0.3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</row>
    <row r="55" spans="1:14" x14ac:dyDescent="0.3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</row>
    <row r="56" spans="1:14" x14ac:dyDescent="0.3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</row>
    <row r="57" spans="1:14" x14ac:dyDescent="0.3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</row>
    <row r="58" spans="1:14" x14ac:dyDescent="0.3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</row>
    <row r="59" spans="1:14" x14ac:dyDescent="0.3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</row>
    <row r="60" spans="1:14" x14ac:dyDescent="0.3">
      <c r="A60" s="258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</row>
    <row r="61" spans="1:14" x14ac:dyDescent="0.3">
      <c r="A61" s="258"/>
      <c r="B61" s="258"/>
      <c r="C61" s="258"/>
      <c r="D61" s="258"/>
      <c r="E61" s="258"/>
      <c r="F61" s="258"/>
      <c r="N61" s="258"/>
    </row>
    <row r="62" spans="1:14" x14ac:dyDescent="0.3">
      <c r="A62" s="258"/>
      <c r="B62" s="258"/>
      <c r="C62" s="258"/>
      <c r="D62" s="258"/>
      <c r="E62" s="258"/>
      <c r="F62" s="258"/>
      <c r="N62" s="258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R15"/>
  <sheetViews>
    <sheetView showGridLines="0" zoomScale="120" zoomScaleNormal="120" workbookViewId="0">
      <selection activeCell="B3" sqref="B3"/>
    </sheetView>
  </sheetViews>
  <sheetFormatPr defaultRowHeight="14.4" x14ac:dyDescent="0.3"/>
  <cols>
    <col min="9" max="9" width="19.6640625" customWidth="1"/>
    <col min="10" max="10" width="12.5546875" customWidth="1"/>
  </cols>
  <sheetData>
    <row r="1" spans="1:18" x14ac:dyDescent="0.3">
      <c r="A1" s="6" t="s">
        <v>2</v>
      </c>
      <c r="B1" s="68" t="s">
        <v>190</v>
      </c>
      <c r="I1" s="482" t="s">
        <v>4</v>
      </c>
      <c r="J1" s="483"/>
      <c r="K1" s="483"/>
      <c r="L1" s="483"/>
    </row>
    <row r="2" spans="1:18" x14ac:dyDescent="0.3">
      <c r="A2" s="6" t="s">
        <v>5</v>
      </c>
      <c r="B2" s="68" t="s">
        <v>492</v>
      </c>
    </row>
    <row r="3" spans="1:18" x14ac:dyDescent="0.3">
      <c r="A3" s="6" t="s">
        <v>6</v>
      </c>
      <c r="B3" s="69" t="s">
        <v>7</v>
      </c>
    </row>
    <row r="4" spans="1:18" x14ac:dyDescent="0.3">
      <c r="A4" s="6" t="s">
        <v>8</v>
      </c>
      <c r="B4" s="69" t="s">
        <v>9</v>
      </c>
    </row>
    <row r="5" spans="1:18" x14ac:dyDescent="0.3">
      <c r="A5" s="7" t="s">
        <v>10</v>
      </c>
      <c r="B5" s="69"/>
    </row>
    <row r="6" spans="1:18" x14ac:dyDescent="0.3">
      <c r="A6" s="7" t="s">
        <v>11</v>
      </c>
      <c r="B6" s="70"/>
    </row>
    <row r="7" spans="1:18" x14ac:dyDescent="0.3">
      <c r="K7" s="43"/>
    </row>
    <row r="9" spans="1:18" x14ac:dyDescent="0.3">
      <c r="I9" s="1"/>
      <c r="J9" s="1"/>
      <c r="K9" s="71">
        <v>42735</v>
      </c>
      <c r="L9" s="71">
        <v>43100</v>
      </c>
      <c r="M9" s="71">
        <v>43465</v>
      </c>
      <c r="N9" s="71">
        <v>43830</v>
      </c>
      <c r="O9" s="71">
        <v>43921</v>
      </c>
      <c r="P9" s="71">
        <v>44012</v>
      </c>
      <c r="Q9" s="71">
        <v>44104</v>
      </c>
      <c r="R9" s="71">
        <v>44196</v>
      </c>
    </row>
    <row r="10" spans="1:18" x14ac:dyDescent="0.3">
      <c r="I10" s="1" t="s">
        <v>191</v>
      </c>
      <c r="J10" s="1" t="s">
        <v>97</v>
      </c>
      <c r="K10" s="43">
        <v>1.4816320000000001</v>
      </c>
      <c r="L10" s="43">
        <v>1.6485000000000001</v>
      </c>
      <c r="M10" s="43">
        <v>1.8672</v>
      </c>
      <c r="N10" s="43">
        <v>1.8627149999999999</v>
      </c>
      <c r="O10" s="43">
        <v>1.6462000000000001</v>
      </c>
      <c r="P10" s="43">
        <v>1.6436691301899999</v>
      </c>
      <c r="Q10" s="43">
        <v>1.7255246426200002</v>
      </c>
      <c r="R10" s="43">
        <v>1.67314850391</v>
      </c>
    </row>
    <row r="11" spans="1:18" x14ac:dyDescent="0.3">
      <c r="I11" s="1" t="s">
        <v>92</v>
      </c>
      <c r="J11" s="1" t="s">
        <v>91</v>
      </c>
      <c r="K11" s="43">
        <v>1.5368343416508599</v>
      </c>
      <c r="L11" s="43">
        <v>1.8058831299999998</v>
      </c>
      <c r="M11" s="43">
        <v>1.5461798099999999</v>
      </c>
      <c r="N11" s="43">
        <v>2.1347073276262103</v>
      </c>
      <c r="O11" s="43">
        <v>2.165635045201221</v>
      </c>
      <c r="P11" s="43">
        <v>1.9616273391199999</v>
      </c>
      <c r="Q11" s="43">
        <v>1.8786352549900001</v>
      </c>
      <c r="R11" s="43">
        <v>1.9690774764700001</v>
      </c>
    </row>
    <row r="12" spans="1:18" x14ac:dyDescent="0.3">
      <c r="I12" s="1" t="s">
        <v>188</v>
      </c>
      <c r="J12" s="72" t="s">
        <v>189</v>
      </c>
      <c r="K12" s="43">
        <v>0.29925142483599992</v>
      </c>
      <c r="L12" s="43">
        <v>0.30928427038591161</v>
      </c>
      <c r="M12" s="43">
        <v>0.30791731999999994</v>
      </c>
      <c r="N12" s="43">
        <v>0.26741285737378917</v>
      </c>
      <c r="O12" s="43">
        <v>0.54086497745585094</v>
      </c>
      <c r="P12" s="43">
        <v>0.46217690571000003</v>
      </c>
      <c r="Q12" s="43">
        <v>0.51843842837999998</v>
      </c>
      <c r="R12" s="43">
        <v>0.21709624796000002</v>
      </c>
    </row>
    <row r="13" spans="1:18" x14ac:dyDescent="0.3">
      <c r="I13" s="12"/>
      <c r="J13" s="12"/>
      <c r="K13" s="12"/>
      <c r="L13" s="12"/>
      <c r="M13" s="12"/>
      <c r="N13" s="12"/>
      <c r="O13" s="12"/>
      <c r="P13" s="12"/>
    </row>
    <row r="14" spans="1:18" x14ac:dyDescent="0.3">
      <c r="I14" s="12"/>
      <c r="J14" s="12"/>
      <c r="K14" s="12"/>
      <c r="L14" s="12"/>
      <c r="M14" s="12"/>
      <c r="N14" s="12"/>
      <c r="O14" s="12"/>
      <c r="P14" s="12"/>
    </row>
    <row r="15" spans="1:18" x14ac:dyDescent="0.3">
      <c r="I15" s="12"/>
      <c r="J15" s="12"/>
      <c r="K15" s="12"/>
      <c r="L15" s="12"/>
      <c r="M15" s="12"/>
      <c r="N15" s="12"/>
      <c r="O15" s="12"/>
      <c r="P15" s="12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U11"/>
  <sheetViews>
    <sheetView showGridLines="0" zoomScale="120" zoomScaleNormal="120" workbookViewId="0">
      <selection activeCell="I8" sqref="I8"/>
    </sheetView>
  </sheetViews>
  <sheetFormatPr defaultRowHeight="14.4" x14ac:dyDescent="0.3"/>
  <cols>
    <col min="8" max="8" width="23.109375" customWidth="1"/>
    <col min="9" max="9" width="20" customWidth="1"/>
    <col min="10" max="21" width="9" customWidth="1"/>
  </cols>
  <sheetData>
    <row r="1" spans="1:21" x14ac:dyDescent="0.3">
      <c r="A1" s="6" t="s">
        <v>2</v>
      </c>
      <c r="B1" s="68" t="s">
        <v>192</v>
      </c>
      <c r="E1" s="73"/>
      <c r="I1" s="482" t="s">
        <v>4</v>
      </c>
      <c r="J1" s="483"/>
      <c r="K1" s="483"/>
      <c r="L1" s="483"/>
    </row>
    <row r="2" spans="1:21" x14ac:dyDescent="0.3">
      <c r="A2" s="6" t="s">
        <v>5</v>
      </c>
      <c r="B2" s="74" t="s">
        <v>193</v>
      </c>
    </row>
    <row r="3" spans="1:21" x14ac:dyDescent="0.3">
      <c r="A3" s="6" t="s">
        <v>6</v>
      </c>
      <c r="B3" s="69" t="s">
        <v>7</v>
      </c>
    </row>
    <row r="4" spans="1:21" x14ac:dyDescent="0.3">
      <c r="A4" s="6" t="s">
        <v>8</v>
      </c>
      <c r="B4" s="69" t="s">
        <v>9</v>
      </c>
    </row>
    <row r="5" spans="1:21" x14ac:dyDescent="0.3">
      <c r="A5" s="7" t="s">
        <v>10</v>
      </c>
      <c r="B5" s="69"/>
    </row>
    <row r="6" spans="1:21" x14ac:dyDescent="0.3">
      <c r="A6" s="7" t="s">
        <v>11</v>
      </c>
      <c r="B6" s="70"/>
      <c r="H6" s="1"/>
      <c r="I6" s="1"/>
      <c r="J6" s="75"/>
      <c r="K6" s="75" t="s">
        <v>103</v>
      </c>
      <c r="L6" s="75"/>
      <c r="M6" s="75" t="s">
        <v>104</v>
      </c>
      <c r="N6" s="75"/>
      <c r="O6" s="75" t="s">
        <v>105</v>
      </c>
      <c r="P6" s="75"/>
      <c r="Q6" s="75" t="s">
        <v>106</v>
      </c>
      <c r="R6" s="75"/>
      <c r="S6" s="75" t="s">
        <v>107</v>
      </c>
      <c r="T6" s="75"/>
      <c r="U6" s="75" t="s">
        <v>108</v>
      </c>
    </row>
    <row r="7" spans="1:21" x14ac:dyDescent="0.3">
      <c r="H7" s="1"/>
      <c r="I7" s="1"/>
      <c r="J7" s="75"/>
      <c r="K7" s="75" t="s">
        <v>194</v>
      </c>
      <c r="L7" s="75"/>
      <c r="M7" s="75" t="s">
        <v>110</v>
      </c>
      <c r="N7" s="75"/>
      <c r="O7" s="75" t="s">
        <v>195</v>
      </c>
      <c r="P7" s="75"/>
      <c r="Q7" s="75" t="s">
        <v>112</v>
      </c>
      <c r="R7" s="75"/>
      <c r="S7" s="75" t="s">
        <v>196</v>
      </c>
      <c r="T7" s="75"/>
      <c r="U7" s="75" t="s">
        <v>114</v>
      </c>
    </row>
    <row r="8" spans="1:21" x14ac:dyDescent="0.3">
      <c r="H8" s="76" t="s">
        <v>197</v>
      </c>
      <c r="I8" s="72" t="s">
        <v>198</v>
      </c>
      <c r="J8" s="60">
        <v>1.2216262716854385</v>
      </c>
      <c r="K8" s="60">
        <v>1.2199250131544699</v>
      </c>
      <c r="L8" s="60">
        <v>1.1788421770163973</v>
      </c>
      <c r="M8" s="60">
        <v>1.2273350779557906</v>
      </c>
      <c r="N8" s="60">
        <v>1.1819249894629484</v>
      </c>
      <c r="O8" s="60">
        <v>1.1535902851615316</v>
      </c>
      <c r="P8" s="60">
        <v>1.1825145202435454</v>
      </c>
      <c r="Q8" s="60">
        <v>1.1370584005181217</v>
      </c>
      <c r="R8" s="60">
        <v>1.1416993843733587</v>
      </c>
      <c r="S8" s="60">
        <v>1.1349430558395754</v>
      </c>
      <c r="T8" s="60">
        <v>1.1457539197232809</v>
      </c>
      <c r="U8" s="60">
        <v>1.1494963574199903</v>
      </c>
    </row>
    <row r="9" spans="1:21" x14ac:dyDescent="0.3">
      <c r="H9" s="76" t="s">
        <v>199</v>
      </c>
      <c r="I9" s="72" t="s">
        <v>200</v>
      </c>
      <c r="J9" s="43">
        <v>4.0987406100000001</v>
      </c>
      <c r="K9" s="43">
        <v>4.12614503</v>
      </c>
      <c r="L9" s="43">
        <v>4.1289315100000001</v>
      </c>
      <c r="M9" s="43">
        <v>4.0891292199999993</v>
      </c>
      <c r="N9" s="43">
        <v>4.4032003099999999</v>
      </c>
      <c r="O9" s="43">
        <v>4.6487006600000003</v>
      </c>
      <c r="P9" s="43">
        <v>4.6593175100000002</v>
      </c>
      <c r="Q9" s="43">
        <v>4.4675000049999998</v>
      </c>
      <c r="R9" s="43">
        <v>4.0830115710000001</v>
      </c>
      <c r="S9" s="43">
        <v>3.3316346309399996</v>
      </c>
      <c r="T9" s="43">
        <v>4.5798540856900001</v>
      </c>
      <c r="U9" s="43">
        <v>4.5749008988800002</v>
      </c>
    </row>
    <row r="11" spans="1:21" x14ac:dyDescent="0.3">
      <c r="J11" s="43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U12"/>
  <sheetViews>
    <sheetView showGridLines="0" zoomScale="120" zoomScaleNormal="120" workbookViewId="0"/>
  </sheetViews>
  <sheetFormatPr defaultRowHeight="14.4" x14ac:dyDescent="0.3"/>
  <cols>
    <col min="7" max="7" width="6.33203125" customWidth="1"/>
    <col min="8" max="8" width="35.44140625" customWidth="1"/>
    <col min="9" max="9" width="14.88671875" customWidth="1"/>
    <col min="10" max="21" width="8.33203125" bestFit="1" customWidth="1"/>
  </cols>
  <sheetData>
    <row r="1" spans="1:21" x14ac:dyDescent="0.3">
      <c r="A1" s="6" t="s">
        <v>2</v>
      </c>
      <c r="B1" s="68" t="s">
        <v>201</v>
      </c>
      <c r="I1" s="482" t="s">
        <v>4</v>
      </c>
      <c r="J1" s="483"/>
      <c r="K1" s="483"/>
      <c r="L1" s="483"/>
    </row>
    <row r="2" spans="1:21" x14ac:dyDescent="0.3">
      <c r="A2" s="6" t="s">
        <v>5</v>
      </c>
      <c r="B2" s="68" t="s">
        <v>202</v>
      </c>
    </row>
    <row r="3" spans="1:21" x14ac:dyDescent="0.3">
      <c r="A3" s="6" t="s">
        <v>6</v>
      </c>
      <c r="B3" s="69" t="s">
        <v>7</v>
      </c>
    </row>
    <row r="4" spans="1:21" x14ac:dyDescent="0.3">
      <c r="A4" s="6" t="s">
        <v>8</v>
      </c>
      <c r="B4" s="69" t="s">
        <v>9</v>
      </c>
    </row>
    <row r="5" spans="1:21" x14ac:dyDescent="0.3">
      <c r="A5" s="7" t="s">
        <v>10</v>
      </c>
      <c r="B5" s="69"/>
    </row>
    <row r="6" spans="1:21" x14ac:dyDescent="0.3">
      <c r="A6" s="7" t="s">
        <v>11</v>
      </c>
      <c r="B6" s="70"/>
    </row>
    <row r="7" spans="1:21" x14ac:dyDescent="0.3">
      <c r="H7" s="1"/>
      <c r="I7" s="1"/>
      <c r="J7" s="75"/>
      <c r="K7" s="75" t="s">
        <v>103</v>
      </c>
      <c r="L7" s="75"/>
      <c r="M7" s="75" t="s">
        <v>104</v>
      </c>
      <c r="N7" s="75"/>
      <c r="O7" s="75" t="s">
        <v>105</v>
      </c>
      <c r="P7" s="75"/>
      <c r="Q7" s="75" t="s">
        <v>106</v>
      </c>
      <c r="R7" s="75"/>
      <c r="S7" s="75" t="s">
        <v>107</v>
      </c>
      <c r="T7" s="75"/>
      <c r="U7" s="75" t="s">
        <v>108</v>
      </c>
    </row>
    <row r="8" spans="1:21" x14ac:dyDescent="0.3">
      <c r="H8" s="1"/>
      <c r="I8" s="1"/>
      <c r="J8" s="75"/>
      <c r="K8" s="75" t="s">
        <v>194</v>
      </c>
      <c r="L8" s="75"/>
      <c r="M8" s="75" t="s">
        <v>110</v>
      </c>
      <c r="N8" s="75"/>
      <c r="O8" s="75" t="s">
        <v>195</v>
      </c>
      <c r="P8" s="75"/>
      <c r="Q8" s="75" t="s">
        <v>112</v>
      </c>
      <c r="R8" s="75"/>
      <c r="S8" s="75" t="s">
        <v>196</v>
      </c>
      <c r="T8" s="75"/>
      <c r="U8" s="75" t="s">
        <v>114</v>
      </c>
    </row>
    <row r="9" spans="1:21" x14ac:dyDescent="0.3">
      <c r="H9" s="76" t="s">
        <v>203</v>
      </c>
      <c r="I9" s="77" t="s">
        <v>204</v>
      </c>
      <c r="J9" s="459">
        <v>0.75760302138270708</v>
      </c>
      <c r="K9" s="459">
        <v>0.7632356183768616</v>
      </c>
      <c r="L9" s="459">
        <v>0.75862477311957155</v>
      </c>
      <c r="M9" s="459">
        <v>0.75233419255946143</v>
      </c>
      <c r="N9" s="459">
        <v>0.74370627712823711</v>
      </c>
      <c r="O9" s="459">
        <v>0.76257876754748943</v>
      </c>
      <c r="P9" s="459">
        <v>0.78896064544010869</v>
      </c>
      <c r="Q9" s="459">
        <v>0.78064280942289554</v>
      </c>
      <c r="R9" s="459">
        <v>0.80189127903894442</v>
      </c>
      <c r="S9" s="460">
        <v>0.80869550858277228</v>
      </c>
      <c r="T9" s="67">
        <v>0.81353675037632989</v>
      </c>
      <c r="U9" s="67">
        <v>0.80103839230422735</v>
      </c>
    </row>
    <row r="10" spans="1:21" x14ac:dyDescent="0.3">
      <c r="H10" s="76" t="s">
        <v>205</v>
      </c>
      <c r="I10" s="72" t="s">
        <v>206</v>
      </c>
      <c r="J10" s="459">
        <v>0.23817258833561561</v>
      </c>
      <c r="K10" s="459">
        <v>0.2322011948850731</v>
      </c>
      <c r="L10" s="459">
        <v>0.23492866802239595</v>
      </c>
      <c r="M10" s="459">
        <v>0.24082241891098763</v>
      </c>
      <c r="N10" s="459">
        <v>0.24948426659245029</v>
      </c>
      <c r="O10" s="459">
        <v>0.23129967245514149</v>
      </c>
      <c r="P10" s="459">
        <v>0.20564015179124379</v>
      </c>
      <c r="Q10" s="459">
        <v>0.21392410720321867</v>
      </c>
      <c r="R10" s="459">
        <v>0.19373214752028436</v>
      </c>
      <c r="S10" s="460">
        <v>0.18890162040140407</v>
      </c>
      <c r="T10" s="67">
        <v>0.18251776497461553</v>
      </c>
      <c r="U10" s="67">
        <v>0.191845981591616</v>
      </c>
    </row>
    <row r="11" spans="1:21" x14ac:dyDescent="0.3">
      <c r="H11" s="76" t="s">
        <v>207</v>
      </c>
      <c r="I11" s="477" t="s">
        <v>469</v>
      </c>
      <c r="J11" s="460">
        <v>4.2243902816772785E-3</v>
      </c>
      <c r="K11" s="460">
        <v>4.5631867380653236E-3</v>
      </c>
      <c r="L11" s="460">
        <v>6.446558858032499E-3</v>
      </c>
      <c r="M11" s="460">
        <v>6.8433885295510425E-3</v>
      </c>
      <c r="N11" s="460">
        <v>6.8094562793124432E-3</v>
      </c>
      <c r="O11" s="460">
        <v>6.121559997369244E-3</v>
      </c>
      <c r="P11" s="460">
        <v>5.399202768647548E-3</v>
      </c>
      <c r="Q11" s="460">
        <v>5.4330833738857496E-3</v>
      </c>
      <c r="R11" s="460">
        <v>4.3765734407711782E-3</v>
      </c>
      <c r="S11" s="460">
        <v>2.4028710158236341E-3</v>
      </c>
      <c r="T11" s="67">
        <v>3.9454846490546251E-3</v>
      </c>
      <c r="U11" s="67">
        <v>7.1156261041565947E-3</v>
      </c>
    </row>
    <row r="12" spans="1:21" x14ac:dyDescent="0.3">
      <c r="H12" s="12"/>
      <c r="I12" s="12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U20"/>
  <sheetViews>
    <sheetView showGridLines="0" zoomScale="120" zoomScaleNormal="120" workbookViewId="0">
      <selection activeCell="A7" sqref="A7"/>
    </sheetView>
  </sheetViews>
  <sheetFormatPr defaultRowHeight="14.4" x14ac:dyDescent="0.3"/>
  <cols>
    <col min="7" max="7" width="7.88671875" customWidth="1"/>
    <col min="8" max="8" width="16.6640625" customWidth="1"/>
    <col min="9" max="9" width="14" customWidth="1"/>
    <col min="10" max="20" width="10.6640625" bestFit="1" customWidth="1"/>
  </cols>
  <sheetData>
    <row r="1" spans="1:21" x14ac:dyDescent="0.3">
      <c r="A1" s="6" t="s">
        <v>2</v>
      </c>
      <c r="B1" s="68" t="s">
        <v>208</v>
      </c>
      <c r="J1" s="482" t="s">
        <v>4</v>
      </c>
      <c r="K1" s="483"/>
      <c r="L1" s="483"/>
      <c r="M1" s="483"/>
    </row>
    <row r="2" spans="1:21" x14ac:dyDescent="0.3">
      <c r="A2" s="6" t="s">
        <v>5</v>
      </c>
      <c r="B2" s="78" t="s">
        <v>209</v>
      </c>
    </row>
    <row r="3" spans="1:21" x14ac:dyDescent="0.3">
      <c r="A3" s="6" t="s">
        <v>6</v>
      </c>
      <c r="B3" s="69" t="s">
        <v>7</v>
      </c>
    </row>
    <row r="4" spans="1:21" x14ac:dyDescent="0.3">
      <c r="A4" s="6" t="s">
        <v>8</v>
      </c>
      <c r="B4" s="69" t="s">
        <v>9</v>
      </c>
    </row>
    <row r="5" spans="1:21" x14ac:dyDescent="0.3">
      <c r="A5" s="7" t="s">
        <v>10</v>
      </c>
      <c r="B5" s="69" t="s">
        <v>210</v>
      </c>
    </row>
    <row r="6" spans="1:21" x14ac:dyDescent="0.3">
      <c r="A6" s="7" t="s">
        <v>11</v>
      </c>
      <c r="B6" s="70" t="s">
        <v>211</v>
      </c>
    </row>
    <row r="8" spans="1:21" x14ac:dyDescent="0.3">
      <c r="H8" s="1"/>
      <c r="I8" s="1"/>
      <c r="J8" s="64"/>
      <c r="K8" s="64" t="s">
        <v>103</v>
      </c>
      <c r="L8" s="64"/>
      <c r="M8" s="64" t="s">
        <v>104</v>
      </c>
      <c r="N8" s="64"/>
      <c r="O8" s="64" t="s">
        <v>105</v>
      </c>
      <c r="P8" s="64"/>
      <c r="Q8" s="64" t="s">
        <v>106</v>
      </c>
      <c r="R8" s="64"/>
      <c r="S8" s="64" t="s">
        <v>107</v>
      </c>
      <c r="T8" s="64"/>
      <c r="U8" s="75" t="s">
        <v>108</v>
      </c>
    </row>
    <row r="9" spans="1:21" x14ac:dyDescent="0.3">
      <c r="H9" s="1"/>
      <c r="I9" s="1"/>
      <c r="J9" s="64"/>
      <c r="K9" s="64" t="s">
        <v>194</v>
      </c>
      <c r="L9" s="64"/>
      <c r="M9" s="64" t="s">
        <v>110</v>
      </c>
      <c r="N9" s="64"/>
      <c r="O9" s="64" t="s">
        <v>195</v>
      </c>
      <c r="P9" s="64"/>
      <c r="Q9" s="64" t="s">
        <v>112</v>
      </c>
      <c r="R9" s="75"/>
      <c r="S9" s="75" t="s">
        <v>196</v>
      </c>
      <c r="T9" s="75"/>
      <c r="U9" s="75" t="s">
        <v>114</v>
      </c>
    </row>
    <row r="10" spans="1:21" x14ac:dyDescent="0.3">
      <c r="H10" s="1" t="s">
        <v>212</v>
      </c>
      <c r="I10" s="1" t="s">
        <v>213</v>
      </c>
      <c r="J10" s="43">
        <v>0.68410581999999998</v>
      </c>
      <c r="K10" s="43">
        <v>0.74718302000000003</v>
      </c>
      <c r="L10" s="43">
        <v>0.74828876</v>
      </c>
      <c r="M10" s="43">
        <v>0.76507826000000001</v>
      </c>
      <c r="N10" s="43">
        <v>0.76958895999999999</v>
      </c>
      <c r="O10" s="43">
        <v>0.83943986000000004</v>
      </c>
      <c r="P10" s="43">
        <v>0.83806948000000003</v>
      </c>
      <c r="Q10" s="43">
        <v>0.85002548</v>
      </c>
      <c r="R10" s="43">
        <v>0.80939451699999998</v>
      </c>
      <c r="S10" s="43">
        <v>0.73214858040000008</v>
      </c>
      <c r="T10" s="43">
        <v>0.88391390382000001</v>
      </c>
      <c r="U10" s="43">
        <v>0.88719160462999991</v>
      </c>
    </row>
    <row r="11" spans="1:21" x14ac:dyDescent="0.3">
      <c r="H11" s="1" t="s">
        <v>214</v>
      </c>
      <c r="I11" s="1" t="s">
        <v>215</v>
      </c>
      <c r="J11" s="43">
        <v>6.024376E-2</v>
      </c>
      <c r="K11" s="43">
        <v>6.2762680000000001E-2</v>
      </c>
      <c r="L11" s="43">
        <v>6.6565479999999996E-2</v>
      </c>
      <c r="M11" s="43">
        <v>7.1223220000000004E-2</v>
      </c>
      <c r="N11" s="43">
        <v>7.0270719999999995E-2</v>
      </c>
      <c r="O11" s="43">
        <v>6.7030429999999988E-2</v>
      </c>
      <c r="P11" s="43">
        <v>5.6106650000000001E-2</v>
      </c>
      <c r="Q11" s="43">
        <v>5.5521286000000003E-2</v>
      </c>
      <c r="R11" s="43">
        <v>4.6161712000000001E-2</v>
      </c>
      <c r="S11" s="43">
        <v>2.2726919750000001E-2</v>
      </c>
      <c r="T11" s="43">
        <v>1.288363337E-2</v>
      </c>
      <c r="U11" s="43">
        <v>1.4748816000000001E-2</v>
      </c>
    </row>
    <row r="12" spans="1:21" x14ac:dyDescent="0.3">
      <c r="H12" s="1" t="s">
        <v>216</v>
      </c>
      <c r="I12" s="1" t="s">
        <v>217</v>
      </c>
      <c r="J12" s="43">
        <v>6.8528000000000006E-2</v>
      </c>
      <c r="K12" s="43">
        <v>7.022167E-2</v>
      </c>
      <c r="L12" s="43">
        <v>5.7765379999999998E-2</v>
      </c>
      <c r="M12" s="43">
        <v>5.8819419999999997E-2</v>
      </c>
      <c r="N12" s="43">
        <v>9.3661469999999997E-2</v>
      </c>
      <c r="O12" s="43">
        <v>7.1623770000000003E-2</v>
      </c>
      <c r="P12" s="43">
        <v>6.8479689999999996E-2</v>
      </c>
      <c r="Q12" s="43">
        <v>5.84159E-2</v>
      </c>
      <c r="R12" s="43">
        <v>6.9042988999999999E-2</v>
      </c>
      <c r="S12" s="43">
        <v>8.1774258220000007E-2</v>
      </c>
      <c r="T12" s="43">
        <v>0.11111671443000001</v>
      </c>
      <c r="U12" s="43">
        <v>0.10702275524</v>
      </c>
    </row>
    <row r="13" spans="1:21" x14ac:dyDescent="0.3">
      <c r="H13" s="1" t="s">
        <v>218</v>
      </c>
      <c r="I13" s="1" t="s">
        <v>219</v>
      </c>
      <c r="J13" s="43">
        <v>6.8106099999999999E-3</v>
      </c>
      <c r="K13" s="43">
        <v>4.9152699999999994E-3</v>
      </c>
      <c r="L13" s="43">
        <v>5.5192000000000001E-3</v>
      </c>
      <c r="M13" s="43">
        <v>1.7194100000000004E-2</v>
      </c>
      <c r="N13" s="43">
        <v>7.5624999999999998E-3</v>
      </c>
      <c r="O13" s="43">
        <v>5.6580700000000005E-2</v>
      </c>
      <c r="P13" s="43">
        <v>1.7223800000000001E-2</v>
      </c>
      <c r="Q13" s="43">
        <v>1.5195500000000001E-2</v>
      </c>
      <c r="R13" s="43">
        <v>7.2888400000000004E-3</v>
      </c>
      <c r="S13" s="43">
        <v>8.5251868699999997E-3</v>
      </c>
      <c r="T13" s="43">
        <v>1.5164346140000002E-2</v>
      </c>
      <c r="U13" s="43">
        <v>7.4097933680000005E-2</v>
      </c>
    </row>
    <row r="14" spans="1:21" x14ac:dyDescent="0.3">
      <c r="H14" s="1" t="s">
        <v>220</v>
      </c>
      <c r="I14" s="1" t="s">
        <v>221</v>
      </c>
      <c r="J14" s="43">
        <v>-0.20969146999999999</v>
      </c>
      <c r="K14" s="43">
        <v>-0.20423998999999998</v>
      </c>
      <c r="L14" s="43">
        <v>-0.2118968</v>
      </c>
      <c r="M14" s="43">
        <v>-0.22771429000000001</v>
      </c>
      <c r="N14" s="43">
        <v>-0.22899629999999999</v>
      </c>
      <c r="O14" s="43">
        <v>-0.22918260000000001</v>
      </c>
      <c r="P14" s="43">
        <v>-0.21958891</v>
      </c>
      <c r="Q14" s="43">
        <v>-0.22766771</v>
      </c>
      <c r="R14" s="43">
        <v>-0.20604365799999999</v>
      </c>
      <c r="S14" s="43">
        <v>-0.14038487659000004</v>
      </c>
      <c r="T14" s="43">
        <v>-0.15349069791</v>
      </c>
      <c r="U14" s="43">
        <v>-0.20486669469999999</v>
      </c>
    </row>
    <row r="15" spans="1:21" x14ac:dyDescent="0.3">
      <c r="H15" s="1" t="s">
        <v>222</v>
      </c>
      <c r="I15" s="1" t="s">
        <v>223</v>
      </c>
      <c r="J15" s="43">
        <v>-0.15575877999999999</v>
      </c>
      <c r="K15" s="43">
        <v>-0.17593476</v>
      </c>
      <c r="L15" s="43">
        <v>-0.18169529999999998</v>
      </c>
      <c r="M15" s="43">
        <v>-0.18669023999999998</v>
      </c>
      <c r="N15" s="43">
        <v>-0.1911958</v>
      </c>
      <c r="O15" s="43">
        <v>-0.19535774</v>
      </c>
      <c r="P15" s="43">
        <v>-0.19483343</v>
      </c>
      <c r="Q15" s="43">
        <v>-0.16866902</v>
      </c>
      <c r="R15" s="43">
        <v>-0.172964706</v>
      </c>
      <c r="S15" s="43">
        <v>-0.15595612138000001</v>
      </c>
      <c r="T15" s="43">
        <v>-0.18215105671999998</v>
      </c>
      <c r="U15" s="43">
        <v>-0.19800433866</v>
      </c>
    </row>
    <row r="16" spans="1:21" x14ac:dyDescent="0.3">
      <c r="H16" s="1" t="s">
        <v>224</v>
      </c>
      <c r="I16" s="1" t="s">
        <v>225</v>
      </c>
      <c r="J16" s="43">
        <v>-0.41563458600000003</v>
      </c>
      <c r="K16" s="43">
        <v>-0.46513525</v>
      </c>
      <c r="L16" s="43">
        <v>-0.47064876</v>
      </c>
      <c r="M16" s="43">
        <v>-0.48215175999999998</v>
      </c>
      <c r="N16" s="43">
        <v>-0.48912545000000002</v>
      </c>
      <c r="O16" s="43">
        <v>-0.55794642999999988</v>
      </c>
      <c r="P16" s="43">
        <v>-0.52278709999999995</v>
      </c>
      <c r="Q16" s="43">
        <v>-0.57109339999999997</v>
      </c>
      <c r="R16" s="43">
        <v>-0.51936073500000002</v>
      </c>
      <c r="S16" s="43">
        <v>-0.51259589850999998</v>
      </c>
      <c r="T16" s="43">
        <v>-0.63839984292000007</v>
      </c>
      <c r="U16" s="43">
        <v>-0.66871344840000002</v>
      </c>
    </row>
    <row r="20" spans="10:10" x14ac:dyDescent="0.3">
      <c r="J20" s="43"/>
    </row>
  </sheetData>
  <mergeCells count="1">
    <mergeCell ref="J1:M1"/>
  </mergeCells>
  <hyperlinks>
    <hyperlink ref="J1" location="Tartalom_Index!A1" display="Vissza a Tartalomra / Return to the Index"/>
    <hyperlink ref="J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U15"/>
  <sheetViews>
    <sheetView showGridLines="0" topLeftCell="A4" zoomScale="120" zoomScaleNormal="120" workbookViewId="0">
      <selection activeCell="A8" sqref="A8"/>
    </sheetView>
  </sheetViews>
  <sheetFormatPr defaultRowHeight="14.4" x14ac:dyDescent="0.3"/>
  <cols>
    <col min="8" max="8" width="15.109375" customWidth="1"/>
    <col min="9" max="9" width="13.5546875" customWidth="1"/>
    <col min="10" max="21" width="9.44140625" customWidth="1"/>
  </cols>
  <sheetData>
    <row r="1" spans="1:21" x14ac:dyDescent="0.3">
      <c r="A1" s="6" t="s">
        <v>2</v>
      </c>
      <c r="B1" s="68" t="s">
        <v>226</v>
      </c>
      <c r="I1" s="482" t="s">
        <v>4</v>
      </c>
      <c r="J1" s="483"/>
      <c r="K1" s="483"/>
      <c r="L1" s="483"/>
    </row>
    <row r="2" spans="1:21" x14ac:dyDescent="0.3">
      <c r="A2" s="6" t="s">
        <v>5</v>
      </c>
      <c r="B2" s="78" t="s">
        <v>470</v>
      </c>
    </row>
    <row r="3" spans="1:21" x14ac:dyDescent="0.3">
      <c r="A3" s="6" t="s">
        <v>6</v>
      </c>
      <c r="B3" s="69" t="s">
        <v>7</v>
      </c>
    </row>
    <row r="4" spans="1:21" x14ac:dyDescent="0.3">
      <c r="A4" s="6" t="s">
        <v>8</v>
      </c>
      <c r="B4" s="69" t="s">
        <v>9</v>
      </c>
    </row>
    <row r="5" spans="1:21" x14ac:dyDescent="0.3">
      <c r="A5" s="7" t="s">
        <v>10</v>
      </c>
      <c r="B5" s="69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3">
      <c r="A6" s="7" t="s">
        <v>11</v>
      </c>
      <c r="B6" s="70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">
      <c r="H7" s="13"/>
      <c r="I7" s="13"/>
      <c r="J7" s="64"/>
      <c r="K7" s="64" t="s">
        <v>103</v>
      </c>
      <c r="L7" s="64"/>
      <c r="M7" s="64" t="s">
        <v>104</v>
      </c>
      <c r="N7" s="64"/>
      <c r="O7" s="64" t="s">
        <v>105</v>
      </c>
      <c r="P7" s="64"/>
      <c r="Q7" s="64" t="s">
        <v>106</v>
      </c>
      <c r="R7" s="64"/>
      <c r="S7" s="64" t="s">
        <v>107</v>
      </c>
      <c r="T7" s="64"/>
      <c r="U7" s="64" t="s">
        <v>108</v>
      </c>
    </row>
    <row r="8" spans="1:21" x14ac:dyDescent="0.3">
      <c r="H8" s="1"/>
      <c r="I8" s="1"/>
      <c r="J8" s="64"/>
      <c r="K8" s="64" t="s">
        <v>194</v>
      </c>
      <c r="L8" s="64"/>
      <c r="M8" s="64" t="s">
        <v>110</v>
      </c>
      <c r="N8" s="64"/>
      <c r="O8" s="64" t="s">
        <v>195</v>
      </c>
      <c r="P8" s="64"/>
      <c r="Q8" s="64" t="s">
        <v>112</v>
      </c>
      <c r="R8" s="64"/>
      <c r="S8" s="64" t="s">
        <v>196</v>
      </c>
      <c r="T8" s="64"/>
      <c r="U8" s="64" t="s">
        <v>114</v>
      </c>
    </row>
    <row r="9" spans="1:21" x14ac:dyDescent="0.3">
      <c r="H9" s="1" t="s">
        <v>227</v>
      </c>
      <c r="I9" s="1" t="s">
        <v>228</v>
      </c>
      <c r="J9" s="43">
        <v>38.603353999999932</v>
      </c>
      <c r="K9" s="43">
        <v>39.772640000000017</v>
      </c>
      <c r="L9" s="43">
        <v>13.897959999999962</v>
      </c>
      <c r="M9" s="43">
        <v>15.758709999999963</v>
      </c>
      <c r="N9" s="43">
        <v>31.766099999999977</v>
      </c>
      <c r="O9" s="43">
        <v>52.187990000000106</v>
      </c>
      <c r="P9" s="43">
        <v>42.6701800000004</v>
      </c>
      <c r="Q9" s="43">
        <v>11.728036000000312</v>
      </c>
      <c r="R9" s="43">
        <v>33.518958999999917</v>
      </c>
      <c r="S9" s="43">
        <v>36.238048760000034</v>
      </c>
      <c r="T9" s="43">
        <v>49.037000209999739</v>
      </c>
      <c r="U9" s="43">
        <v>11.476627789999824</v>
      </c>
    </row>
    <row r="10" spans="1:21" x14ac:dyDescent="0.3">
      <c r="H10" s="1" t="s">
        <v>180</v>
      </c>
      <c r="I10" s="1" t="s">
        <v>179</v>
      </c>
      <c r="J10" s="79">
        <v>3.9772158302102983E-2</v>
      </c>
      <c r="K10" s="79">
        <v>3.9995149102831494E-2</v>
      </c>
      <c r="L10" s="79">
        <v>3.1223474634340262E-2</v>
      </c>
      <c r="M10" s="79">
        <v>2.7508825392849188E-2</v>
      </c>
      <c r="N10" s="79">
        <v>3.3751079319470932E-2</v>
      </c>
      <c r="O10" s="79">
        <v>4.4006569021996123E-2</v>
      </c>
      <c r="P10" s="79">
        <v>4.3493875090863769E-2</v>
      </c>
      <c r="Q10" s="79">
        <v>3.5066154850661863E-2</v>
      </c>
      <c r="R10" s="79">
        <v>3.1466099070336838E-2</v>
      </c>
      <c r="S10" s="79">
        <v>3.293902077633204E-2</v>
      </c>
      <c r="T10" s="79">
        <v>3.7814169619321769E-2</v>
      </c>
      <c r="U10" s="79">
        <v>3.1493371296633758E-2</v>
      </c>
    </row>
    <row r="11" spans="1:21" x14ac:dyDescent="0.3">
      <c r="H11" s="1" t="s">
        <v>182</v>
      </c>
      <c r="I11" s="1" t="s">
        <v>181</v>
      </c>
      <c r="J11" s="79">
        <v>8.8765015731671407E-2</v>
      </c>
      <c r="K11" s="79">
        <v>8.8455817208369134E-2</v>
      </c>
      <c r="L11" s="79">
        <v>6.7994964115393616E-2</v>
      </c>
      <c r="M11" s="79">
        <v>5.8894283696697421E-2</v>
      </c>
      <c r="N11" s="79">
        <v>6.6179340876277318E-2</v>
      </c>
      <c r="O11" s="79">
        <v>8.6925737387294671E-2</v>
      </c>
      <c r="P11" s="79">
        <v>8.711625758515365E-2</v>
      </c>
      <c r="Q11" s="79">
        <v>7.1658864860317723E-2</v>
      </c>
      <c r="R11" s="79">
        <v>7.6094815036460345E-2</v>
      </c>
      <c r="S11" s="79">
        <v>8.1901046267498237E-2</v>
      </c>
      <c r="T11" s="80">
        <v>9.3327517574296429E-2</v>
      </c>
      <c r="U11" s="80">
        <v>7.6785529999133795E-2</v>
      </c>
    </row>
    <row r="12" spans="1:21" x14ac:dyDescent="0.3"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3">
      <c r="J14" s="43"/>
    </row>
    <row r="15" spans="1:21" x14ac:dyDescent="0.3">
      <c r="S15" s="79"/>
      <c r="T15" s="79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AC32"/>
  <sheetViews>
    <sheetView showGridLines="0" zoomScale="120" zoomScaleNormal="120" workbookViewId="0"/>
  </sheetViews>
  <sheetFormatPr defaultColWidth="8.6640625" defaultRowHeight="11.4" x14ac:dyDescent="0.2"/>
  <cols>
    <col min="1" max="9" width="8.6640625" style="29"/>
    <col min="10" max="10" width="16.6640625" style="29" bestFit="1" customWidth="1"/>
    <col min="11" max="11" width="13.6640625" style="29" bestFit="1" customWidth="1"/>
    <col min="12" max="12" width="8.6640625" style="29"/>
    <col min="13" max="13" width="10" style="29" bestFit="1" customWidth="1"/>
    <col min="14" max="16" width="8.6640625" style="29"/>
    <col min="17" max="17" width="11.44140625" style="29" bestFit="1" customWidth="1"/>
    <col min="18" max="18" width="8.6640625" style="29"/>
    <col min="19" max="19" width="9.44140625" style="29" customWidth="1"/>
    <col min="20" max="25" width="18.5546875" style="29" customWidth="1"/>
    <col min="26" max="16384" width="8.6640625" style="29"/>
  </cols>
  <sheetData>
    <row r="1" spans="1:29" x14ac:dyDescent="0.2">
      <c r="A1" s="5" t="s">
        <v>2</v>
      </c>
      <c r="B1" s="17" t="s">
        <v>26</v>
      </c>
      <c r="J1" s="482" t="s">
        <v>4</v>
      </c>
      <c r="K1" s="483"/>
      <c r="L1" s="483"/>
      <c r="M1" s="483"/>
    </row>
    <row r="2" spans="1:29" x14ac:dyDescent="0.2">
      <c r="A2" s="5" t="s">
        <v>5</v>
      </c>
      <c r="B2" s="30" t="s">
        <v>27</v>
      </c>
    </row>
    <row r="3" spans="1:29" x14ac:dyDescent="0.2">
      <c r="A3" s="6" t="s">
        <v>6</v>
      </c>
      <c r="B3" s="4" t="s">
        <v>28</v>
      </c>
    </row>
    <row r="4" spans="1:29" x14ac:dyDescent="0.2">
      <c r="A4" s="6" t="s">
        <v>8</v>
      </c>
      <c r="B4" s="4" t="s">
        <v>29</v>
      </c>
    </row>
    <row r="5" spans="1:29" x14ac:dyDescent="0.2">
      <c r="A5" s="7" t="s">
        <v>10</v>
      </c>
      <c r="B5" s="31" t="s">
        <v>30</v>
      </c>
    </row>
    <row r="6" spans="1:29" x14ac:dyDescent="0.2">
      <c r="A6" s="7" t="s">
        <v>11</v>
      </c>
      <c r="B6" s="31"/>
    </row>
    <row r="11" spans="1:29" x14ac:dyDescent="0.2">
      <c r="J11" s="32" t="s">
        <v>31</v>
      </c>
      <c r="K11" s="33" t="s">
        <v>32</v>
      </c>
      <c r="L11" s="34">
        <v>0.85099999999999998</v>
      </c>
      <c r="M11" s="34"/>
    </row>
    <row r="12" spans="1:29" x14ac:dyDescent="0.2">
      <c r="J12" s="32" t="s">
        <v>33</v>
      </c>
      <c r="K12" s="32" t="s">
        <v>34</v>
      </c>
      <c r="L12" s="34">
        <v>0.83599999999999997</v>
      </c>
      <c r="M12" s="34"/>
      <c r="P12" s="35"/>
    </row>
    <row r="13" spans="1:29" x14ac:dyDescent="0.2">
      <c r="J13" s="32" t="s">
        <v>35</v>
      </c>
      <c r="K13" s="33" t="s">
        <v>36</v>
      </c>
      <c r="L13" s="34">
        <v>0.77500000000000002</v>
      </c>
      <c r="M13" s="34"/>
      <c r="P13" s="35"/>
    </row>
    <row r="14" spans="1:29" ht="14.4" x14ac:dyDescent="0.3">
      <c r="J14" s="32" t="s">
        <v>37</v>
      </c>
      <c r="K14" s="32" t="s">
        <v>38</v>
      </c>
      <c r="L14" s="34">
        <v>0.73599999999999999</v>
      </c>
      <c r="M14" s="34"/>
      <c r="P14" s="36"/>
      <c r="AC14" s="37"/>
    </row>
    <row r="15" spans="1:29" ht="12" customHeight="1" x14ac:dyDescent="0.2">
      <c r="J15" s="32" t="s">
        <v>39</v>
      </c>
      <c r="K15" s="38" t="s">
        <v>40</v>
      </c>
      <c r="L15" s="34">
        <v>0.60699999999999998</v>
      </c>
      <c r="M15" s="34"/>
      <c r="P15" s="35"/>
    </row>
    <row r="16" spans="1:29" x14ac:dyDescent="0.2">
      <c r="J16" s="32" t="s">
        <v>41</v>
      </c>
      <c r="K16" s="33" t="s">
        <v>42</v>
      </c>
      <c r="L16" s="34">
        <v>0.56299999999999994</v>
      </c>
      <c r="M16" s="34"/>
      <c r="P16" s="35"/>
      <c r="AC16" s="39"/>
    </row>
    <row r="17" spans="10:18" x14ac:dyDescent="0.2">
      <c r="J17" s="32" t="s">
        <v>43</v>
      </c>
      <c r="K17" s="32" t="s">
        <v>44</v>
      </c>
      <c r="L17" s="34">
        <v>0.5</v>
      </c>
      <c r="M17" s="34"/>
      <c r="P17" s="35"/>
    </row>
    <row r="18" spans="10:18" x14ac:dyDescent="0.2">
      <c r="J18" s="32" t="s">
        <v>45</v>
      </c>
      <c r="K18" s="32" t="s">
        <v>46</v>
      </c>
      <c r="L18" s="34">
        <v>0.46300000000000002</v>
      </c>
      <c r="M18" s="34"/>
      <c r="P18" s="35"/>
    </row>
    <row r="19" spans="10:18" x14ac:dyDescent="0.2">
      <c r="J19" s="32" t="s">
        <v>47</v>
      </c>
      <c r="K19" s="38" t="s">
        <v>48</v>
      </c>
      <c r="L19" s="34">
        <v>0.33300000000000002</v>
      </c>
      <c r="M19" s="34"/>
      <c r="P19" s="35"/>
    </row>
    <row r="20" spans="10:18" x14ac:dyDescent="0.2">
      <c r="J20" s="32" t="s">
        <v>49</v>
      </c>
      <c r="K20" s="32" t="s">
        <v>50</v>
      </c>
      <c r="L20" s="34">
        <v>0.311</v>
      </c>
      <c r="M20" s="34"/>
      <c r="P20" s="35"/>
    </row>
    <row r="21" spans="10:18" x14ac:dyDescent="0.2">
      <c r="J21" s="32" t="s">
        <v>51</v>
      </c>
      <c r="K21" s="33" t="s">
        <v>52</v>
      </c>
      <c r="L21" s="34">
        <v>0.29799999999999999</v>
      </c>
      <c r="M21" s="34"/>
      <c r="P21" s="35"/>
      <c r="Q21" s="35"/>
      <c r="R21" s="35"/>
    </row>
    <row r="22" spans="10:18" x14ac:dyDescent="0.2">
      <c r="J22" s="32" t="s">
        <v>53</v>
      </c>
      <c r="K22" s="38" t="s">
        <v>54</v>
      </c>
      <c r="L22" s="34">
        <v>0.28499999999999998</v>
      </c>
      <c r="M22" s="34"/>
      <c r="P22" s="35"/>
      <c r="Q22" s="35"/>
      <c r="R22" s="35"/>
    </row>
    <row r="23" spans="10:18" x14ac:dyDescent="0.2">
      <c r="J23" s="32" t="s">
        <v>55</v>
      </c>
      <c r="K23" s="33" t="s">
        <v>56</v>
      </c>
      <c r="L23" s="34">
        <v>0.251</v>
      </c>
      <c r="M23" s="34"/>
      <c r="P23" s="35"/>
      <c r="Q23" s="35"/>
      <c r="R23" s="35"/>
    </row>
    <row r="24" spans="10:18" x14ac:dyDescent="0.2">
      <c r="J24" s="32" t="s">
        <v>57</v>
      </c>
      <c r="K24" s="32" t="s">
        <v>58</v>
      </c>
      <c r="L24" s="34">
        <v>0.23400000000000001</v>
      </c>
      <c r="M24" s="34"/>
    </row>
    <row r="25" spans="10:18" x14ac:dyDescent="0.2">
      <c r="J25" s="469" t="s">
        <v>455</v>
      </c>
      <c r="K25" s="33" t="s">
        <v>59</v>
      </c>
      <c r="L25" s="34">
        <v>0.23100000000000001</v>
      </c>
      <c r="M25" s="34"/>
    </row>
    <row r="26" spans="10:18" x14ac:dyDescent="0.2">
      <c r="J26" s="32" t="s">
        <v>60</v>
      </c>
      <c r="K26" s="32" t="s">
        <v>61</v>
      </c>
      <c r="L26" s="34">
        <v>0.22500000000000001</v>
      </c>
      <c r="M26" s="34"/>
    </row>
    <row r="27" spans="10:18" x14ac:dyDescent="0.2">
      <c r="J27" s="32" t="s">
        <v>62</v>
      </c>
      <c r="K27" s="38" t="s">
        <v>63</v>
      </c>
      <c r="L27" s="34">
        <v>0.20200000000000001</v>
      </c>
      <c r="M27" s="34"/>
    </row>
    <row r="28" spans="10:18" x14ac:dyDescent="0.2">
      <c r="J28" s="32" t="s">
        <v>64</v>
      </c>
      <c r="K28" s="32" t="s">
        <v>65</v>
      </c>
      <c r="L28" s="34">
        <v>0.20100000000000001</v>
      </c>
      <c r="M28" s="34"/>
    </row>
    <row r="29" spans="10:18" x14ac:dyDescent="0.2">
      <c r="J29" s="32" t="s">
        <v>66</v>
      </c>
      <c r="K29" s="32" t="s">
        <v>67</v>
      </c>
      <c r="L29" s="34">
        <v>0.189</v>
      </c>
      <c r="M29" s="34"/>
    </row>
    <row r="30" spans="10:18" x14ac:dyDescent="0.2">
      <c r="J30" s="32" t="s">
        <v>68</v>
      </c>
      <c r="K30" s="32" t="s">
        <v>69</v>
      </c>
      <c r="L30" s="34">
        <v>0.16400000000000001</v>
      </c>
      <c r="M30" s="34"/>
    </row>
    <row r="31" spans="10:18" x14ac:dyDescent="0.2">
      <c r="J31" s="32" t="s">
        <v>70</v>
      </c>
      <c r="K31" s="33" t="s">
        <v>71</v>
      </c>
      <c r="L31" s="34">
        <v>8.2000000000000003E-2</v>
      </c>
      <c r="M31" s="34"/>
    </row>
    <row r="32" spans="10:18" x14ac:dyDescent="0.2">
      <c r="J32" s="469" t="s">
        <v>456</v>
      </c>
      <c r="K32" s="32" t="s">
        <v>72</v>
      </c>
      <c r="L32" s="34">
        <v>6.9000000000000006E-2</v>
      </c>
      <c r="M32" s="34"/>
    </row>
  </sheetData>
  <mergeCells count="1">
    <mergeCell ref="J1:M1"/>
  </mergeCells>
  <hyperlinks>
    <hyperlink ref="B5" r:id="rId1"/>
    <hyperlink ref="J1" location="Tartalom_Index!A1" display="Vissza a Tartalomra / Return to the Index"/>
    <hyperlink ref="J1:M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21"/>
  <sheetViews>
    <sheetView showGridLines="0" topLeftCell="A4" zoomScale="120" zoomScaleNormal="120" workbookViewId="0"/>
  </sheetViews>
  <sheetFormatPr defaultRowHeight="13.2" x14ac:dyDescent="0.25"/>
  <cols>
    <col min="1" max="7" width="8.88671875" style="266"/>
    <col min="8" max="8" width="24.6640625" style="266" customWidth="1"/>
    <col min="9" max="9" width="26.88671875" style="266" customWidth="1"/>
    <col min="10" max="16" width="8.6640625" style="266" customWidth="1"/>
    <col min="17" max="17" width="8.6640625" style="266" bestFit="1" customWidth="1"/>
    <col min="18" max="18" width="15.5546875" style="266" customWidth="1"/>
    <col min="19" max="19" width="16.33203125" style="266" customWidth="1"/>
    <col min="20" max="20" width="15.5546875" style="266" customWidth="1"/>
    <col min="21" max="21" width="15.44140625" style="266" customWidth="1"/>
    <col min="22" max="22" width="15.5546875" style="266" customWidth="1"/>
    <col min="23" max="23" width="15.44140625" style="266" customWidth="1"/>
    <col min="24" max="24" width="15" style="266" customWidth="1"/>
    <col min="25" max="25" width="13.44140625" style="266" customWidth="1"/>
    <col min="26" max="26" width="13.5546875" style="266" customWidth="1"/>
    <col min="27" max="28" width="12.109375" style="266" customWidth="1"/>
    <col min="29" max="29" width="8.88671875" style="266"/>
    <col min="30" max="30" width="10.109375" style="266" customWidth="1"/>
    <col min="31" max="31" width="8.88671875" style="266"/>
    <col min="32" max="32" width="10.109375" style="266" customWidth="1"/>
    <col min="33" max="33" width="8.88671875" style="266"/>
    <col min="34" max="34" width="10.109375" style="266" customWidth="1"/>
    <col min="35" max="263" width="8.88671875" style="266"/>
    <col min="264" max="264" width="40.44140625" style="266" customWidth="1"/>
    <col min="265" max="265" width="16.33203125" style="266" customWidth="1"/>
    <col min="266" max="266" width="13.5546875" style="266" customWidth="1"/>
    <col min="267" max="267" width="18.109375" style="266" customWidth="1"/>
    <col min="268" max="268" width="13.5546875" style="266" customWidth="1"/>
    <col min="269" max="269" width="14.44140625" style="266" customWidth="1"/>
    <col min="270" max="270" width="16.44140625" style="266" customWidth="1"/>
    <col min="271" max="271" width="16.33203125" style="266" customWidth="1"/>
    <col min="272" max="272" width="16.6640625" style="266" customWidth="1"/>
    <col min="273" max="273" width="15.44140625" style="266" customWidth="1"/>
    <col min="274" max="274" width="15.5546875" style="266" customWidth="1"/>
    <col min="275" max="275" width="16.33203125" style="266" customWidth="1"/>
    <col min="276" max="276" width="15.5546875" style="266" customWidth="1"/>
    <col min="277" max="277" width="15.44140625" style="266" customWidth="1"/>
    <col min="278" max="278" width="15.5546875" style="266" customWidth="1"/>
    <col min="279" max="279" width="15.44140625" style="266" customWidth="1"/>
    <col min="280" max="280" width="15" style="266" customWidth="1"/>
    <col min="281" max="281" width="13.44140625" style="266" customWidth="1"/>
    <col min="282" max="282" width="13.5546875" style="266" customWidth="1"/>
    <col min="283" max="284" width="12.109375" style="266" customWidth="1"/>
    <col min="285" max="285" width="8.88671875" style="266"/>
    <col min="286" max="286" width="10.109375" style="266" customWidth="1"/>
    <col min="287" max="287" width="8.88671875" style="266"/>
    <col min="288" max="288" width="10.109375" style="266" customWidth="1"/>
    <col min="289" max="289" width="8.88671875" style="266"/>
    <col min="290" max="290" width="10.109375" style="266" customWidth="1"/>
    <col min="291" max="519" width="8.88671875" style="266"/>
    <col min="520" max="520" width="40.44140625" style="266" customWidth="1"/>
    <col min="521" max="521" width="16.33203125" style="266" customWidth="1"/>
    <col min="522" max="522" width="13.5546875" style="266" customWidth="1"/>
    <col min="523" max="523" width="18.109375" style="266" customWidth="1"/>
    <col min="524" max="524" width="13.5546875" style="266" customWidth="1"/>
    <col min="525" max="525" width="14.44140625" style="266" customWidth="1"/>
    <col min="526" max="526" width="16.44140625" style="266" customWidth="1"/>
    <col min="527" max="527" width="16.33203125" style="266" customWidth="1"/>
    <col min="528" max="528" width="16.6640625" style="266" customWidth="1"/>
    <col min="529" max="529" width="15.44140625" style="266" customWidth="1"/>
    <col min="530" max="530" width="15.5546875" style="266" customWidth="1"/>
    <col min="531" max="531" width="16.33203125" style="266" customWidth="1"/>
    <col min="532" max="532" width="15.5546875" style="266" customWidth="1"/>
    <col min="533" max="533" width="15.44140625" style="266" customWidth="1"/>
    <col min="534" max="534" width="15.5546875" style="266" customWidth="1"/>
    <col min="535" max="535" width="15.44140625" style="266" customWidth="1"/>
    <col min="536" max="536" width="15" style="266" customWidth="1"/>
    <col min="537" max="537" width="13.44140625" style="266" customWidth="1"/>
    <col min="538" max="538" width="13.5546875" style="266" customWidth="1"/>
    <col min="539" max="540" width="12.109375" style="266" customWidth="1"/>
    <col min="541" max="541" width="8.88671875" style="266"/>
    <col min="542" max="542" width="10.109375" style="266" customWidth="1"/>
    <col min="543" max="543" width="8.88671875" style="266"/>
    <col min="544" max="544" width="10.109375" style="266" customWidth="1"/>
    <col min="545" max="545" width="8.88671875" style="266"/>
    <col min="546" max="546" width="10.109375" style="266" customWidth="1"/>
    <col min="547" max="775" width="8.88671875" style="266"/>
    <col min="776" max="776" width="40.44140625" style="266" customWidth="1"/>
    <col min="777" max="777" width="16.33203125" style="266" customWidth="1"/>
    <col min="778" max="778" width="13.5546875" style="266" customWidth="1"/>
    <col min="779" max="779" width="18.109375" style="266" customWidth="1"/>
    <col min="780" max="780" width="13.5546875" style="266" customWidth="1"/>
    <col min="781" max="781" width="14.44140625" style="266" customWidth="1"/>
    <col min="782" max="782" width="16.44140625" style="266" customWidth="1"/>
    <col min="783" max="783" width="16.33203125" style="266" customWidth="1"/>
    <col min="784" max="784" width="16.6640625" style="266" customWidth="1"/>
    <col min="785" max="785" width="15.44140625" style="266" customWidth="1"/>
    <col min="786" max="786" width="15.5546875" style="266" customWidth="1"/>
    <col min="787" max="787" width="16.33203125" style="266" customWidth="1"/>
    <col min="788" max="788" width="15.5546875" style="266" customWidth="1"/>
    <col min="789" max="789" width="15.44140625" style="266" customWidth="1"/>
    <col min="790" max="790" width="15.5546875" style="266" customWidth="1"/>
    <col min="791" max="791" width="15.44140625" style="266" customWidth="1"/>
    <col min="792" max="792" width="15" style="266" customWidth="1"/>
    <col min="793" max="793" width="13.44140625" style="266" customWidth="1"/>
    <col min="794" max="794" width="13.5546875" style="266" customWidth="1"/>
    <col min="795" max="796" width="12.109375" style="266" customWidth="1"/>
    <col min="797" max="797" width="8.88671875" style="266"/>
    <col min="798" max="798" width="10.109375" style="266" customWidth="1"/>
    <col min="799" max="799" width="8.88671875" style="266"/>
    <col min="800" max="800" width="10.109375" style="266" customWidth="1"/>
    <col min="801" max="801" width="8.88671875" style="266"/>
    <col min="802" max="802" width="10.109375" style="266" customWidth="1"/>
    <col min="803" max="1031" width="8.88671875" style="266"/>
    <col min="1032" max="1032" width="40.44140625" style="266" customWidth="1"/>
    <col min="1033" max="1033" width="16.33203125" style="266" customWidth="1"/>
    <col min="1034" max="1034" width="13.5546875" style="266" customWidth="1"/>
    <col min="1035" max="1035" width="18.109375" style="266" customWidth="1"/>
    <col min="1036" max="1036" width="13.5546875" style="266" customWidth="1"/>
    <col min="1037" max="1037" width="14.44140625" style="266" customWidth="1"/>
    <col min="1038" max="1038" width="16.44140625" style="266" customWidth="1"/>
    <col min="1039" max="1039" width="16.33203125" style="266" customWidth="1"/>
    <col min="1040" max="1040" width="16.6640625" style="266" customWidth="1"/>
    <col min="1041" max="1041" width="15.44140625" style="266" customWidth="1"/>
    <col min="1042" max="1042" width="15.5546875" style="266" customWidth="1"/>
    <col min="1043" max="1043" width="16.33203125" style="266" customWidth="1"/>
    <col min="1044" max="1044" width="15.5546875" style="266" customWidth="1"/>
    <col min="1045" max="1045" width="15.44140625" style="266" customWidth="1"/>
    <col min="1046" max="1046" width="15.5546875" style="266" customWidth="1"/>
    <col min="1047" max="1047" width="15.44140625" style="266" customWidth="1"/>
    <col min="1048" max="1048" width="15" style="266" customWidth="1"/>
    <col min="1049" max="1049" width="13.44140625" style="266" customWidth="1"/>
    <col min="1050" max="1050" width="13.5546875" style="266" customWidth="1"/>
    <col min="1051" max="1052" width="12.109375" style="266" customWidth="1"/>
    <col min="1053" max="1053" width="8.88671875" style="266"/>
    <col min="1054" max="1054" width="10.109375" style="266" customWidth="1"/>
    <col min="1055" max="1055" width="8.88671875" style="266"/>
    <col min="1056" max="1056" width="10.109375" style="266" customWidth="1"/>
    <col min="1057" max="1057" width="8.88671875" style="266"/>
    <col min="1058" max="1058" width="10.109375" style="266" customWidth="1"/>
    <col min="1059" max="1287" width="8.88671875" style="266"/>
    <col min="1288" max="1288" width="40.44140625" style="266" customWidth="1"/>
    <col min="1289" max="1289" width="16.33203125" style="266" customWidth="1"/>
    <col min="1290" max="1290" width="13.5546875" style="266" customWidth="1"/>
    <col min="1291" max="1291" width="18.109375" style="266" customWidth="1"/>
    <col min="1292" max="1292" width="13.5546875" style="266" customWidth="1"/>
    <col min="1293" max="1293" width="14.44140625" style="266" customWidth="1"/>
    <col min="1294" max="1294" width="16.44140625" style="266" customWidth="1"/>
    <col min="1295" max="1295" width="16.33203125" style="266" customWidth="1"/>
    <col min="1296" max="1296" width="16.6640625" style="266" customWidth="1"/>
    <col min="1297" max="1297" width="15.44140625" style="266" customWidth="1"/>
    <col min="1298" max="1298" width="15.5546875" style="266" customWidth="1"/>
    <col min="1299" max="1299" width="16.33203125" style="266" customWidth="1"/>
    <col min="1300" max="1300" width="15.5546875" style="266" customWidth="1"/>
    <col min="1301" max="1301" width="15.44140625" style="266" customWidth="1"/>
    <col min="1302" max="1302" width="15.5546875" style="266" customWidth="1"/>
    <col min="1303" max="1303" width="15.44140625" style="266" customWidth="1"/>
    <col min="1304" max="1304" width="15" style="266" customWidth="1"/>
    <col min="1305" max="1305" width="13.44140625" style="266" customWidth="1"/>
    <col min="1306" max="1306" width="13.5546875" style="266" customWidth="1"/>
    <col min="1307" max="1308" width="12.109375" style="266" customWidth="1"/>
    <col min="1309" max="1309" width="8.88671875" style="266"/>
    <col min="1310" max="1310" width="10.109375" style="266" customWidth="1"/>
    <col min="1311" max="1311" width="8.88671875" style="266"/>
    <col min="1312" max="1312" width="10.109375" style="266" customWidth="1"/>
    <col min="1313" max="1313" width="8.88671875" style="266"/>
    <col min="1314" max="1314" width="10.109375" style="266" customWidth="1"/>
    <col min="1315" max="1543" width="8.88671875" style="266"/>
    <col min="1544" max="1544" width="40.44140625" style="266" customWidth="1"/>
    <col min="1545" max="1545" width="16.33203125" style="266" customWidth="1"/>
    <col min="1546" max="1546" width="13.5546875" style="266" customWidth="1"/>
    <col min="1547" max="1547" width="18.109375" style="266" customWidth="1"/>
    <col min="1548" max="1548" width="13.5546875" style="266" customWidth="1"/>
    <col min="1549" max="1549" width="14.44140625" style="266" customWidth="1"/>
    <col min="1550" max="1550" width="16.44140625" style="266" customWidth="1"/>
    <col min="1551" max="1551" width="16.33203125" style="266" customWidth="1"/>
    <col min="1552" max="1552" width="16.6640625" style="266" customWidth="1"/>
    <col min="1553" max="1553" width="15.44140625" style="266" customWidth="1"/>
    <col min="1554" max="1554" width="15.5546875" style="266" customWidth="1"/>
    <col min="1555" max="1555" width="16.33203125" style="266" customWidth="1"/>
    <col min="1556" max="1556" width="15.5546875" style="266" customWidth="1"/>
    <col min="1557" max="1557" width="15.44140625" style="266" customWidth="1"/>
    <col min="1558" max="1558" width="15.5546875" style="266" customWidth="1"/>
    <col min="1559" max="1559" width="15.44140625" style="266" customWidth="1"/>
    <col min="1560" max="1560" width="15" style="266" customWidth="1"/>
    <col min="1561" max="1561" width="13.44140625" style="266" customWidth="1"/>
    <col min="1562" max="1562" width="13.5546875" style="266" customWidth="1"/>
    <col min="1563" max="1564" width="12.109375" style="266" customWidth="1"/>
    <col min="1565" max="1565" width="8.88671875" style="266"/>
    <col min="1566" max="1566" width="10.109375" style="266" customWidth="1"/>
    <col min="1567" max="1567" width="8.88671875" style="266"/>
    <col min="1568" max="1568" width="10.109375" style="266" customWidth="1"/>
    <col min="1569" max="1569" width="8.88671875" style="266"/>
    <col min="1570" max="1570" width="10.109375" style="266" customWidth="1"/>
    <col min="1571" max="1799" width="8.88671875" style="266"/>
    <col min="1800" max="1800" width="40.44140625" style="266" customWidth="1"/>
    <col min="1801" max="1801" width="16.33203125" style="266" customWidth="1"/>
    <col min="1802" max="1802" width="13.5546875" style="266" customWidth="1"/>
    <col min="1803" max="1803" width="18.109375" style="266" customWidth="1"/>
    <col min="1804" max="1804" width="13.5546875" style="266" customWidth="1"/>
    <col min="1805" max="1805" width="14.44140625" style="266" customWidth="1"/>
    <col min="1806" max="1806" width="16.44140625" style="266" customWidth="1"/>
    <col min="1807" max="1807" width="16.33203125" style="266" customWidth="1"/>
    <col min="1808" max="1808" width="16.6640625" style="266" customWidth="1"/>
    <col min="1809" max="1809" width="15.44140625" style="266" customWidth="1"/>
    <col min="1810" max="1810" width="15.5546875" style="266" customWidth="1"/>
    <col min="1811" max="1811" width="16.33203125" style="266" customWidth="1"/>
    <col min="1812" max="1812" width="15.5546875" style="266" customWidth="1"/>
    <col min="1813" max="1813" width="15.44140625" style="266" customWidth="1"/>
    <col min="1814" max="1814" width="15.5546875" style="266" customWidth="1"/>
    <col min="1815" max="1815" width="15.44140625" style="266" customWidth="1"/>
    <col min="1816" max="1816" width="15" style="266" customWidth="1"/>
    <col min="1817" max="1817" width="13.44140625" style="266" customWidth="1"/>
    <col min="1818" max="1818" width="13.5546875" style="266" customWidth="1"/>
    <col min="1819" max="1820" width="12.109375" style="266" customWidth="1"/>
    <col min="1821" max="1821" width="8.88671875" style="266"/>
    <col min="1822" max="1822" width="10.109375" style="266" customWidth="1"/>
    <col min="1823" max="1823" width="8.88671875" style="266"/>
    <col min="1824" max="1824" width="10.109375" style="266" customWidth="1"/>
    <col min="1825" max="1825" width="8.88671875" style="266"/>
    <col min="1826" max="1826" width="10.109375" style="266" customWidth="1"/>
    <col min="1827" max="2055" width="8.88671875" style="266"/>
    <col min="2056" max="2056" width="40.44140625" style="266" customWidth="1"/>
    <col min="2057" max="2057" width="16.33203125" style="266" customWidth="1"/>
    <col min="2058" max="2058" width="13.5546875" style="266" customWidth="1"/>
    <col min="2059" max="2059" width="18.109375" style="266" customWidth="1"/>
    <col min="2060" max="2060" width="13.5546875" style="266" customWidth="1"/>
    <col min="2061" max="2061" width="14.44140625" style="266" customWidth="1"/>
    <col min="2062" max="2062" width="16.44140625" style="266" customWidth="1"/>
    <col min="2063" max="2063" width="16.33203125" style="266" customWidth="1"/>
    <col min="2064" max="2064" width="16.6640625" style="266" customWidth="1"/>
    <col min="2065" max="2065" width="15.44140625" style="266" customWidth="1"/>
    <col min="2066" max="2066" width="15.5546875" style="266" customWidth="1"/>
    <col min="2067" max="2067" width="16.33203125" style="266" customWidth="1"/>
    <col min="2068" max="2068" width="15.5546875" style="266" customWidth="1"/>
    <col min="2069" max="2069" width="15.44140625" style="266" customWidth="1"/>
    <col min="2070" max="2070" width="15.5546875" style="266" customWidth="1"/>
    <col min="2071" max="2071" width="15.44140625" style="266" customWidth="1"/>
    <col min="2072" max="2072" width="15" style="266" customWidth="1"/>
    <col min="2073" max="2073" width="13.44140625" style="266" customWidth="1"/>
    <col min="2074" max="2074" width="13.5546875" style="266" customWidth="1"/>
    <col min="2075" max="2076" width="12.109375" style="266" customWidth="1"/>
    <col min="2077" max="2077" width="8.88671875" style="266"/>
    <col min="2078" max="2078" width="10.109375" style="266" customWidth="1"/>
    <col min="2079" max="2079" width="8.88671875" style="266"/>
    <col min="2080" max="2080" width="10.109375" style="266" customWidth="1"/>
    <col min="2081" max="2081" width="8.88671875" style="266"/>
    <col min="2082" max="2082" width="10.109375" style="266" customWidth="1"/>
    <col min="2083" max="2311" width="8.88671875" style="266"/>
    <col min="2312" max="2312" width="40.44140625" style="266" customWidth="1"/>
    <col min="2313" max="2313" width="16.33203125" style="266" customWidth="1"/>
    <col min="2314" max="2314" width="13.5546875" style="266" customWidth="1"/>
    <col min="2315" max="2315" width="18.109375" style="266" customWidth="1"/>
    <col min="2316" max="2316" width="13.5546875" style="266" customWidth="1"/>
    <col min="2317" max="2317" width="14.44140625" style="266" customWidth="1"/>
    <col min="2318" max="2318" width="16.44140625" style="266" customWidth="1"/>
    <col min="2319" max="2319" width="16.33203125" style="266" customWidth="1"/>
    <col min="2320" max="2320" width="16.6640625" style="266" customWidth="1"/>
    <col min="2321" max="2321" width="15.44140625" style="266" customWidth="1"/>
    <col min="2322" max="2322" width="15.5546875" style="266" customWidth="1"/>
    <col min="2323" max="2323" width="16.33203125" style="266" customWidth="1"/>
    <col min="2324" max="2324" width="15.5546875" style="266" customWidth="1"/>
    <col min="2325" max="2325" width="15.44140625" style="266" customWidth="1"/>
    <col min="2326" max="2326" width="15.5546875" style="266" customWidth="1"/>
    <col min="2327" max="2327" width="15.44140625" style="266" customWidth="1"/>
    <col min="2328" max="2328" width="15" style="266" customWidth="1"/>
    <col min="2329" max="2329" width="13.44140625" style="266" customWidth="1"/>
    <col min="2330" max="2330" width="13.5546875" style="266" customWidth="1"/>
    <col min="2331" max="2332" width="12.109375" style="266" customWidth="1"/>
    <col min="2333" max="2333" width="8.88671875" style="266"/>
    <col min="2334" max="2334" width="10.109375" style="266" customWidth="1"/>
    <col min="2335" max="2335" width="8.88671875" style="266"/>
    <col min="2336" max="2336" width="10.109375" style="266" customWidth="1"/>
    <col min="2337" max="2337" width="8.88671875" style="266"/>
    <col min="2338" max="2338" width="10.109375" style="266" customWidth="1"/>
    <col min="2339" max="2567" width="8.88671875" style="266"/>
    <col min="2568" max="2568" width="40.44140625" style="266" customWidth="1"/>
    <col min="2569" max="2569" width="16.33203125" style="266" customWidth="1"/>
    <col min="2570" max="2570" width="13.5546875" style="266" customWidth="1"/>
    <col min="2571" max="2571" width="18.109375" style="266" customWidth="1"/>
    <col min="2572" max="2572" width="13.5546875" style="266" customWidth="1"/>
    <col min="2573" max="2573" width="14.44140625" style="266" customWidth="1"/>
    <col min="2574" max="2574" width="16.44140625" style="266" customWidth="1"/>
    <col min="2575" max="2575" width="16.33203125" style="266" customWidth="1"/>
    <col min="2576" max="2576" width="16.6640625" style="266" customWidth="1"/>
    <col min="2577" max="2577" width="15.44140625" style="266" customWidth="1"/>
    <col min="2578" max="2578" width="15.5546875" style="266" customWidth="1"/>
    <col min="2579" max="2579" width="16.33203125" style="266" customWidth="1"/>
    <col min="2580" max="2580" width="15.5546875" style="266" customWidth="1"/>
    <col min="2581" max="2581" width="15.44140625" style="266" customWidth="1"/>
    <col min="2582" max="2582" width="15.5546875" style="266" customWidth="1"/>
    <col min="2583" max="2583" width="15.44140625" style="266" customWidth="1"/>
    <col min="2584" max="2584" width="15" style="266" customWidth="1"/>
    <col min="2585" max="2585" width="13.44140625" style="266" customWidth="1"/>
    <col min="2586" max="2586" width="13.5546875" style="266" customWidth="1"/>
    <col min="2587" max="2588" width="12.109375" style="266" customWidth="1"/>
    <col min="2589" max="2589" width="8.88671875" style="266"/>
    <col min="2590" max="2590" width="10.109375" style="266" customWidth="1"/>
    <col min="2591" max="2591" width="8.88671875" style="266"/>
    <col min="2592" max="2592" width="10.109375" style="266" customWidth="1"/>
    <col min="2593" max="2593" width="8.88671875" style="266"/>
    <col min="2594" max="2594" width="10.109375" style="266" customWidth="1"/>
    <col min="2595" max="2823" width="8.88671875" style="266"/>
    <col min="2824" max="2824" width="40.44140625" style="266" customWidth="1"/>
    <col min="2825" max="2825" width="16.33203125" style="266" customWidth="1"/>
    <col min="2826" max="2826" width="13.5546875" style="266" customWidth="1"/>
    <col min="2827" max="2827" width="18.109375" style="266" customWidth="1"/>
    <col min="2828" max="2828" width="13.5546875" style="266" customWidth="1"/>
    <col min="2829" max="2829" width="14.44140625" style="266" customWidth="1"/>
    <col min="2830" max="2830" width="16.44140625" style="266" customWidth="1"/>
    <col min="2831" max="2831" width="16.33203125" style="266" customWidth="1"/>
    <col min="2832" max="2832" width="16.6640625" style="266" customWidth="1"/>
    <col min="2833" max="2833" width="15.44140625" style="266" customWidth="1"/>
    <col min="2834" max="2834" width="15.5546875" style="266" customWidth="1"/>
    <col min="2835" max="2835" width="16.33203125" style="266" customWidth="1"/>
    <col min="2836" max="2836" width="15.5546875" style="266" customWidth="1"/>
    <col min="2837" max="2837" width="15.44140625" style="266" customWidth="1"/>
    <col min="2838" max="2838" width="15.5546875" style="266" customWidth="1"/>
    <col min="2839" max="2839" width="15.44140625" style="266" customWidth="1"/>
    <col min="2840" max="2840" width="15" style="266" customWidth="1"/>
    <col min="2841" max="2841" width="13.44140625" style="266" customWidth="1"/>
    <col min="2842" max="2842" width="13.5546875" style="266" customWidth="1"/>
    <col min="2843" max="2844" width="12.109375" style="266" customWidth="1"/>
    <col min="2845" max="2845" width="8.88671875" style="266"/>
    <col min="2846" max="2846" width="10.109375" style="266" customWidth="1"/>
    <col min="2847" max="2847" width="8.88671875" style="266"/>
    <col min="2848" max="2848" width="10.109375" style="266" customWidth="1"/>
    <col min="2849" max="2849" width="8.88671875" style="266"/>
    <col min="2850" max="2850" width="10.109375" style="266" customWidth="1"/>
    <col min="2851" max="3079" width="8.88671875" style="266"/>
    <col min="3080" max="3080" width="40.44140625" style="266" customWidth="1"/>
    <col min="3081" max="3081" width="16.33203125" style="266" customWidth="1"/>
    <col min="3082" max="3082" width="13.5546875" style="266" customWidth="1"/>
    <col min="3083" max="3083" width="18.109375" style="266" customWidth="1"/>
    <col min="3084" max="3084" width="13.5546875" style="266" customWidth="1"/>
    <col min="3085" max="3085" width="14.44140625" style="266" customWidth="1"/>
    <col min="3086" max="3086" width="16.44140625" style="266" customWidth="1"/>
    <col min="3087" max="3087" width="16.33203125" style="266" customWidth="1"/>
    <col min="3088" max="3088" width="16.6640625" style="266" customWidth="1"/>
    <col min="3089" max="3089" width="15.44140625" style="266" customWidth="1"/>
    <col min="3090" max="3090" width="15.5546875" style="266" customWidth="1"/>
    <col min="3091" max="3091" width="16.33203125" style="266" customWidth="1"/>
    <col min="3092" max="3092" width="15.5546875" style="266" customWidth="1"/>
    <col min="3093" max="3093" width="15.44140625" style="266" customWidth="1"/>
    <col min="3094" max="3094" width="15.5546875" style="266" customWidth="1"/>
    <col min="3095" max="3095" width="15.44140625" style="266" customWidth="1"/>
    <col min="3096" max="3096" width="15" style="266" customWidth="1"/>
    <col min="3097" max="3097" width="13.44140625" style="266" customWidth="1"/>
    <col min="3098" max="3098" width="13.5546875" style="266" customWidth="1"/>
    <col min="3099" max="3100" width="12.109375" style="266" customWidth="1"/>
    <col min="3101" max="3101" width="8.88671875" style="266"/>
    <col min="3102" max="3102" width="10.109375" style="266" customWidth="1"/>
    <col min="3103" max="3103" width="8.88671875" style="266"/>
    <col min="3104" max="3104" width="10.109375" style="266" customWidth="1"/>
    <col min="3105" max="3105" width="8.88671875" style="266"/>
    <col min="3106" max="3106" width="10.109375" style="266" customWidth="1"/>
    <col min="3107" max="3335" width="8.88671875" style="266"/>
    <col min="3336" max="3336" width="40.44140625" style="266" customWidth="1"/>
    <col min="3337" max="3337" width="16.33203125" style="266" customWidth="1"/>
    <col min="3338" max="3338" width="13.5546875" style="266" customWidth="1"/>
    <col min="3339" max="3339" width="18.109375" style="266" customWidth="1"/>
    <col min="3340" max="3340" width="13.5546875" style="266" customWidth="1"/>
    <col min="3341" max="3341" width="14.44140625" style="266" customWidth="1"/>
    <col min="3342" max="3342" width="16.44140625" style="266" customWidth="1"/>
    <col min="3343" max="3343" width="16.33203125" style="266" customWidth="1"/>
    <col min="3344" max="3344" width="16.6640625" style="266" customWidth="1"/>
    <col min="3345" max="3345" width="15.44140625" style="266" customWidth="1"/>
    <col min="3346" max="3346" width="15.5546875" style="266" customWidth="1"/>
    <col min="3347" max="3347" width="16.33203125" style="266" customWidth="1"/>
    <col min="3348" max="3348" width="15.5546875" style="266" customWidth="1"/>
    <col min="3349" max="3349" width="15.44140625" style="266" customWidth="1"/>
    <col min="3350" max="3350" width="15.5546875" style="266" customWidth="1"/>
    <col min="3351" max="3351" width="15.44140625" style="266" customWidth="1"/>
    <col min="3352" max="3352" width="15" style="266" customWidth="1"/>
    <col min="3353" max="3353" width="13.44140625" style="266" customWidth="1"/>
    <col min="3354" max="3354" width="13.5546875" style="266" customWidth="1"/>
    <col min="3355" max="3356" width="12.109375" style="266" customWidth="1"/>
    <col min="3357" max="3357" width="8.88671875" style="266"/>
    <col min="3358" max="3358" width="10.109375" style="266" customWidth="1"/>
    <col min="3359" max="3359" width="8.88671875" style="266"/>
    <col min="3360" max="3360" width="10.109375" style="266" customWidth="1"/>
    <col min="3361" max="3361" width="8.88671875" style="266"/>
    <col min="3362" max="3362" width="10.109375" style="266" customWidth="1"/>
    <col min="3363" max="3591" width="8.88671875" style="266"/>
    <col min="3592" max="3592" width="40.44140625" style="266" customWidth="1"/>
    <col min="3593" max="3593" width="16.33203125" style="266" customWidth="1"/>
    <col min="3594" max="3594" width="13.5546875" style="266" customWidth="1"/>
    <col min="3595" max="3595" width="18.109375" style="266" customWidth="1"/>
    <col min="3596" max="3596" width="13.5546875" style="266" customWidth="1"/>
    <col min="3597" max="3597" width="14.44140625" style="266" customWidth="1"/>
    <col min="3598" max="3598" width="16.44140625" style="266" customWidth="1"/>
    <col min="3599" max="3599" width="16.33203125" style="266" customWidth="1"/>
    <col min="3600" max="3600" width="16.6640625" style="266" customWidth="1"/>
    <col min="3601" max="3601" width="15.44140625" style="266" customWidth="1"/>
    <col min="3602" max="3602" width="15.5546875" style="266" customWidth="1"/>
    <col min="3603" max="3603" width="16.33203125" style="266" customWidth="1"/>
    <col min="3604" max="3604" width="15.5546875" style="266" customWidth="1"/>
    <col min="3605" max="3605" width="15.44140625" style="266" customWidth="1"/>
    <col min="3606" max="3606" width="15.5546875" style="266" customWidth="1"/>
    <col min="3607" max="3607" width="15.44140625" style="266" customWidth="1"/>
    <col min="3608" max="3608" width="15" style="266" customWidth="1"/>
    <col min="3609" max="3609" width="13.44140625" style="266" customWidth="1"/>
    <col min="3610" max="3610" width="13.5546875" style="266" customWidth="1"/>
    <col min="3611" max="3612" width="12.109375" style="266" customWidth="1"/>
    <col min="3613" max="3613" width="8.88671875" style="266"/>
    <col min="3614" max="3614" width="10.109375" style="266" customWidth="1"/>
    <col min="3615" max="3615" width="8.88671875" style="266"/>
    <col min="3616" max="3616" width="10.109375" style="266" customWidth="1"/>
    <col min="3617" max="3617" width="8.88671875" style="266"/>
    <col min="3618" max="3618" width="10.109375" style="266" customWidth="1"/>
    <col min="3619" max="3847" width="8.88671875" style="266"/>
    <col min="3848" max="3848" width="40.44140625" style="266" customWidth="1"/>
    <col min="3849" max="3849" width="16.33203125" style="266" customWidth="1"/>
    <col min="3850" max="3850" width="13.5546875" style="266" customWidth="1"/>
    <col min="3851" max="3851" width="18.109375" style="266" customWidth="1"/>
    <col min="3852" max="3852" width="13.5546875" style="266" customWidth="1"/>
    <col min="3853" max="3853" width="14.44140625" style="266" customWidth="1"/>
    <col min="3854" max="3854" width="16.44140625" style="266" customWidth="1"/>
    <col min="3855" max="3855" width="16.33203125" style="266" customWidth="1"/>
    <col min="3856" max="3856" width="16.6640625" style="266" customWidth="1"/>
    <col min="3857" max="3857" width="15.44140625" style="266" customWidth="1"/>
    <col min="3858" max="3858" width="15.5546875" style="266" customWidth="1"/>
    <col min="3859" max="3859" width="16.33203125" style="266" customWidth="1"/>
    <col min="3860" max="3860" width="15.5546875" style="266" customWidth="1"/>
    <col min="3861" max="3861" width="15.44140625" style="266" customWidth="1"/>
    <col min="3862" max="3862" width="15.5546875" style="266" customWidth="1"/>
    <col min="3863" max="3863" width="15.44140625" style="266" customWidth="1"/>
    <col min="3864" max="3864" width="15" style="266" customWidth="1"/>
    <col min="3865" max="3865" width="13.44140625" style="266" customWidth="1"/>
    <col min="3866" max="3866" width="13.5546875" style="266" customWidth="1"/>
    <col min="3867" max="3868" width="12.109375" style="266" customWidth="1"/>
    <col min="3869" max="3869" width="8.88671875" style="266"/>
    <col min="3870" max="3870" width="10.109375" style="266" customWidth="1"/>
    <col min="3871" max="3871" width="8.88671875" style="266"/>
    <col min="3872" max="3872" width="10.109375" style="266" customWidth="1"/>
    <col min="3873" max="3873" width="8.88671875" style="266"/>
    <col min="3874" max="3874" width="10.109375" style="266" customWidth="1"/>
    <col min="3875" max="4103" width="8.88671875" style="266"/>
    <col min="4104" max="4104" width="40.44140625" style="266" customWidth="1"/>
    <col min="4105" max="4105" width="16.33203125" style="266" customWidth="1"/>
    <col min="4106" max="4106" width="13.5546875" style="266" customWidth="1"/>
    <col min="4107" max="4107" width="18.109375" style="266" customWidth="1"/>
    <col min="4108" max="4108" width="13.5546875" style="266" customWidth="1"/>
    <col min="4109" max="4109" width="14.44140625" style="266" customWidth="1"/>
    <col min="4110" max="4110" width="16.44140625" style="266" customWidth="1"/>
    <col min="4111" max="4111" width="16.33203125" style="266" customWidth="1"/>
    <col min="4112" max="4112" width="16.6640625" style="266" customWidth="1"/>
    <col min="4113" max="4113" width="15.44140625" style="266" customWidth="1"/>
    <col min="4114" max="4114" width="15.5546875" style="266" customWidth="1"/>
    <col min="4115" max="4115" width="16.33203125" style="266" customWidth="1"/>
    <col min="4116" max="4116" width="15.5546875" style="266" customWidth="1"/>
    <col min="4117" max="4117" width="15.44140625" style="266" customWidth="1"/>
    <col min="4118" max="4118" width="15.5546875" style="266" customWidth="1"/>
    <col min="4119" max="4119" width="15.44140625" style="266" customWidth="1"/>
    <col min="4120" max="4120" width="15" style="266" customWidth="1"/>
    <col min="4121" max="4121" width="13.44140625" style="266" customWidth="1"/>
    <col min="4122" max="4122" width="13.5546875" style="266" customWidth="1"/>
    <col min="4123" max="4124" width="12.109375" style="266" customWidth="1"/>
    <col min="4125" max="4125" width="8.88671875" style="266"/>
    <col min="4126" max="4126" width="10.109375" style="266" customWidth="1"/>
    <col min="4127" max="4127" width="8.88671875" style="266"/>
    <col min="4128" max="4128" width="10.109375" style="266" customWidth="1"/>
    <col min="4129" max="4129" width="8.88671875" style="266"/>
    <col min="4130" max="4130" width="10.109375" style="266" customWidth="1"/>
    <col min="4131" max="4359" width="8.88671875" style="266"/>
    <col min="4360" max="4360" width="40.44140625" style="266" customWidth="1"/>
    <col min="4361" max="4361" width="16.33203125" style="266" customWidth="1"/>
    <col min="4362" max="4362" width="13.5546875" style="266" customWidth="1"/>
    <col min="4363" max="4363" width="18.109375" style="266" customWidth="1"/>
    <col min="4364" max="4364" width="13.5546875" style="266" customWidth="1"/>
    <col min="4365" max="4365" width="14.44140625" style="266" customWidth="1"/>
    <col min="4366" max="4366" width="16.44140625" style="266" customWidth="1"/>
    <col min="4367" max="4367" width="16.33203125" style="266" customWidth="1"/>
    <col min="4368" max="4368" width="16.6640625" style="266" customWidth="1"/>
    <col min="4369" max="4369" width="15.44140625" style="266" customWidth="1"/>
    <col min="4370" max="4370" width="15.5546875" style="266" customWidth="1"/>
    <col min="4371" max="4371" width="16.33203125" style="266" customWidth="1"/>
    <col min="4372" max="4372" width="15.5546875" style="266" customWidth="1"/>
    <col min="4373" max="4373" width="15.44140625" style="266" customWidth="1"/>
    <col min="4374" max="4374" width="15.5546875" style="266" customWidth="1"/>
    <col min="4375" max="4375" width="15.44140625" style="266" customWidth="1"/>
    <col min="4376" max="4376" width="15" style="266" customWidth="1"/>
    <col min="4377" max="4377" width="13.44140625" style="266" customWidth="1"/>
    <col min="4378" max="4378" width="13.5546875" style="266" customWidth="1"/>
    <col min="4379" max="4380" width="12.109375" style="266" customWidth="1"/>
    <col min="4381" max="4381" width="8.88671875" style="266"/>
    <col min="4382" max="4382" width="10.109375" style="266" customWidth="1"/>
    <col min="4383" max="4383" width="8.88671875" style="266"/>
    <col min="4384" max="4384" width="10.109375" style="266" customWidth="1"/>
    <col min="4385" max="4385" width="8.88671875" style="266"/>
    <col min="4386" max="4386" width="10.109375" style="266" customWidth="1"/>
    <col min="4387" max="4615" width="8.88671875" style="266"/>
    <col min="4616" max="4616" width="40.44140625" style="266" customWidth="1"/>
    <col min="4617" max="4617" width="16.33203125" style="266" customWidth="1"/>
    <col min="4618" max="4618" width="13.5546875" style="266" customWidth="1"/>
    <col min="4619" max="4619" width="18.109375" style="266" customWidth="1"/>
    <col min="4620" max="4620" width="13.5546875" style="266" customWidth="1"/>
    <col min="4621" max="4621" width="14.44140625" style="266" customWidth="1"/>
    <col min="4622" max="4622" width="16.44140625" style="266" customWidth="1"/>
    <col min="4623" max="4623" width="16.33203125" style="266" customWidth="1"/>
    <col min="4624" max="4624" width="16.6640625" style="266" customWidth="1"/>
    <col min="4625" max="4625" width="15.44140625" style="266" customWidth="1"/>
    <col min="4626" max="4626" width="15.5546875" style="266" customWidth="1"/>
    <col min="4627" max="4627" width="16.33203125" style="266" customWidth="1"/>
    <col min="4628" max="4628" width="15.5546875" style="266" customWidth="1"/>
    <col min="4629" max="4629" width="15.44140625" style="266" customWidth="1"/>
    <col min="4630" max="4630" width="15.5546875" style="266" customWidth="1"/>
    <col min="4631" max="4631" width="15.44140625" style="266" customWidth="1"/>
    <col min="4632" max="4632" width="15" style="266" customWidth="1"/>
    <col min="4633" max="4633" width="13.44140625" style="266" customWidth="1"/>
    <col min="4634" max="4634" width="13.5546875" style="266" customWidth="1"/>
    <col min="4635" max="4636" width="12.109375" style="266" customWidth="1"/>
    <col min="4637" max="4637" width="8.88671875" style="266"/>
    <col min="4638" max="4638" width="10.109375" style="266" customWidth="1"/>
    <col min="4639" max="4639" width="8.88671875" style="266"/>
    <col min="4640" max="4640" width="10.109375" style="266" customWidth="1"/>
    <col min="4641" max="4641" width="8.88671875" style="266"/>
    <col min="4642" max="4642" width="10.109375" style="266" customWidth="1"/>
    <col min="4643" max="4871" width="8.88671875" style="266"/>
    <col min="4872" max="4872" width="40.44140625" style="266" customWidth="1"/>
    <col min="4873" max="4873" width="16.33203125" style="266" customWidth="1"/>
    <col min="4874" max="4874" width="13.5546875" style="266" customWidth="1"/>
    <col min="4875" max="4875" width="18.109375" style="266" customWidth="1"/>
    <col min="4876" max="4876" width="13.5546875" style="266" customWidth="1"/>
    <col min="4877" max="4877" width="14.44140625" style="266" customWidth="1"/>
    <col min="4878" max="4878" width="16.44140625" style="266" customWidth="1"/>
    <col min="4879" max="4879" width="16.33203125" style="266" customWidth="1"/>
    <col min="4880" max="4880" width="16.6640625" style="266" customWidth="1"/>
    <col min="4881" max="4881" width="15.44140625" style="266" customWidth="1"/>
    <col min="4882" max="4882" width="15.5546875" style="266" customWidth="1"/>
    <col min="4883" max="4883" width="16.33203125" style="266" customWidth="1"/>
    <col min="4884" max="4884" width="15.5546875" style="266" customWidth="1"/>
    <col min="4885" max="4885" width="15.44140625" style="266" customWidth="1"/>
    <col min="4886" max="4886" width="15.5546875" style="266" customWidth="1"/>
    <col min="4887" max="4887" width="15.44140625" style="266" customWidth="1"/>
    <col min="4888" max="4888" width="15" style="266" customWidth="1"/>
    <col min="4889" max="4889" width="13.44140625" style="266" customWidth="1"/>
    <col min="4890" max="4890" width="13.5546875" style="266" customWidth="1"/>
    <col min="4891" max="4892" width="12.109375" style="266" customWidth="1"/>
    <col min="4893" max="4893" width="8.88671875" style="266"/>
    <col min="4894" max="4894" width="10.109375" style="266" customWidth="1"/>
    <col min="4895" max="4895" width="8.88671875" style="266"/>
    <col min="4896" max="4896" width="10.109375" style="266" customWidth="1"/>
    <col min="4897" max="4897" width="8.88671875" style="266"/>
    <col min="4898" max="4898" width="10.109375" style="266" customWidth="1"/>
    <col min="4899" max="5127" width="8.88671875" style="266"/>
    <col min="5128" max="5128" width="40.44140625" style="266" customWidth="1"/>
    <col min="5129" max="5129" width="16.33203125" style="266" customWidth="1"/>
    <col min="5130" max="5130" width="13.5546875" style="266" customWidth="1"/>
    <col min="5131" max="5131" width="18.109375" style="266" customWidth="1"/>
    <col min="5132" max="5132" width="13.5546875" style="266" customWidth="1"/>
    <col min="5133" max="5133" width="14.44140625" style="266" customWidth="1"/>
    <col min="5134" max="5134" width="16.44140625" style="266" customWidth="1"/>
    <col min="5135" max="5135" width="16.33203125" style="266" customWidth="1"/>
    <col min="5136" max="5136" width="16.6640625" style="266" customWidth="1"/>
    <col min="5137" max="5137" width="15.44140625" style="266" customWidth="1"/>
    <col min="5138" max="5138" width="15.5546875" style="266" customWidth="1"/>
    <col min="5139" max="5139" width="16.33203125" style="266" customWidth="1"/>
    <col min="5140" max="5140" width="15.5546875" style="266" customWidth="1"/>
    <col min="5141" max="5141" width="15.44140625" style="266" customWidth="1"/>
    <col min="5142" max="5142" width="15.5546875" style="266" customWidth="1"/>
    <col min="5143" max="5143" width="15.44140625" style="266" customWidth="1"/>
    <col min="5144" max="5144" width="15" style="266" customWidth="1"/>
    <col min="5145" max="5145" width="13.44140625" style="266" customWidth="1"/>
    <col min="5146" max="5146" width="13.5546875" style="266" customWidth="1"/>
    <col min="5147" max="5148" width="12.109375" style="266" customWidth="1"/>
    <col min="5149" max="5149" width="8.88671875" style="266"/>
    <col min="5150" max="5150" width="10.109375" style="266" customWidth="1"/>
    <col min="5151" max="5151" width="8.88671875" style="266"/>
    <col min="5152" max="5152" width="10.109375" style="266" customWidth="1"/>
    <col min="5153" max="5153" width="8.88671875" style="266"/>
    <col min="5154" max="5154" width="10.109375" style="266" customWidth="1"/>
    <col min="5155" max="5383" width="8.88671875" style="266"/>
    <col min="5384" max="5384" width="40.44140625" style="266" customWidth="1"/>
    <col min="5385" max="5385" width="16.33203125" style="266" customWidth="1"/>
    <col min="5386" max="5386" width="13.5546875" style="266" customWidth="1"/>
    <col min="5387" max="5387" width="18.109375" style="266" customWidth="1"/>
    <col min="5388" max="5388" width="13.5546875" style="266" customWidth="1"/>
    <col min="5389" max="5389" width="14.44140625" style="266" customWidth="1"/>
    <col min="5390" max="5390" width="16.44140625" style="266" customWidth="1"/>
    <col min="5391" max="5391" width="16.33203125" style="266" customWidth="1"/>
    <col min="5392" max="5392" width="16.6640625" style="266" customWidth="1"/>
    <col min="5393" max="5393" width="15.44140625" style="266" customWidth="1"/>
    <col min="5394" max="5394" width="15.5546875" style="266" customWidth="1"/>
    <col min="5395" max="5395" width="16.33203125" style="266" customWidth="1"/>
    <col min="5396" max="5396" width="15.5546875" style="266" customWidth="1"/>
    <col min="5397" max="5397" width="15.44140625" style="266" customWidth="1"/>
    <col min="5398" max="5398" width="15.5546875" style="266" customWidth="1"/>
    <col min="5399" max="5399" width="15.44140625" style="266" customWidth="1"/>
    <col min="5400" max="5400" width="15" style="266" customWidth="1"/>
    <col min="5401" max="5401" width="13.44140625" style="266" customWidth="1"/>
    <col min="5402" max="5402" width="13.5546875" style="266" customWidth="1"/>
    <col min="5403" max="5404" width="12.109375" style="266" customWidth="1"/>
    <col min="5405" max="5405" width="8.88671875" style="266"/>
    <col min="5406" max="5406" width="10.109375" style="266" customWidth="1"/>
    <col min="5407" max="5407" width="8.88671875" style="266"/>
    <col min="5408" max="5408" width="10.109375" style="266" customWidth="1"/>
    <col min="5409" max="5409" width="8.88671875" style="266"/>
    <col min="5410" max="5410" width="10.109375" style="266" customWidth="1"/>
    <col min="5411" max="5639" width="8.88671875" style="266"/>
    <col min="5640" max="5640" width="40.44140625" style="266" customWidth="1"/>
    <col min="5641" max="5641" width="16.33203125" style="266" customWidth="1"/>
    <col min="5642" max="5642" width="13.5546875" style="266" customWidth="1"/>
    <col min="5643" max="5643" width="18.109375" style="266" customWidth="1"/>
    <col min="5644" max="5644" width="13.5546875" style="266" customWidth="1"/>
    <col min="5645" max="5645" width="14.44140625" style="266" customWidth="1"/>
    <col min="5646" max="5646" width="16.44140625" style="266" customWidth="1"/>
    <col min="5647" max="5647" width="16.33203125" style="266" customWidth="1"/>
    <col min="5648" max="5648" width="16.6640625" style="266" customWidth="1"/>
    <col min="5649" max="5649" width="15.44140625" style="266" customWidth="1"/>
    <col min="5650" max="5650" width="15.5546875" style="266" customWidth="1"/>
    <col min="5651" max="5651" width="16.33203125" style="266" customWidth="1"/>
    <col min="5652" max="5652" width="15.5546875" style="266" customWidth="1"/>
    <col min="5653" max="5653" width="15.44140625" style="266" customWidth="1"/>
    <col min="5654" max="5654" width="15.5546875" style="266" customWidth="1"/>
    <col min="5655" max="5655" width="15.44140625" style="266" customWidth="1"/>
    <col min="5656" max="5656" width="15" style="266" customWidth="1"/>
    <col min="5657" max="5657" width="13.44140625" style="266" customWidth="1"/>
    <col min="5658" max="5658" width="13.5546875" style="266" customWidth="1"/>
    <col min="5659" max="5660" width="12.109375" style="266" customWidth="1"/>
    <col min="5661" max="5661" width="8.88671875" style="266"/>
    <col min="5662" max="5662" width="10.109375" style="266" customWidth="1"/>
    <col min="5663" max="5663" width="8.88671875" style="266"/>
    <col min="5664" max="5664" width="10.109375" style="266" customWidth="1"/>
    <col min="5665" max="5665" width="8.88671875" style="266"/>
    <col min="5666" max="5666" width="10.109375" style="266" customWidth="1"/>
    <col min="5667" max="5895" width="8.88671875" style="266"/>
    <col min="5896" max="5896" width="40.44140625" style="266" customWidth="1"/>
    <col min="5897" max="5897" width="16.33203125" style="266" customWidth="1"/>
    <col min="5898" max="5898" width="13.5546875" style="266" customWidth="1"/>
    <col min="5899" max="5899" width="18.109375" style="266" customWidth="1"/>
    <col min="5900" max="5900" width="13.5546875" style="266" customWidth="1"/>
    <col min="5901" max="5901" width="14.44140625" style="266" customWidth="1"/>
    <col min="5902" max="5902" width="16.44140625" style="266" customWidth="1"/>
    <col min="5903" max="5903" width="16.33203125" style="266" customWidth="1"/>
    <col min="5904" max="5904" width="16.6640625" style="266" customWidth="1"/>
    <col min="5905" max="5905" width="15.44140625" style="266" customWidth="1"/>
    <col min="5906" max="5906" width="15.5546875" style="266" customWidth="1"/>
    <col min="5907" max="5907" width="16.33203125" style="266" customWidth="1"/>
    <col min="5908" max="5908" width="15.5546875" style="266" customWidth="1"/>
    <col min="5909" max="5909" width="15.44140625" style="266" customWidth="1"/>
    <col min="5910" max="5910" width="15.5546875" style="266" customWidth="1"/>
    <col min="5911" max="5911" width="15.44140625" style="266" customWidth="1"/>
    <col min="5912" max="5912" width="15" style="266" customWidth="1"/>
    <col min="5913" max="5913" width="13.44140625" style="266" customWidth="1"/>
    <col min="5914" max="5914" width="13.5546875" style="266" customWidth="1"/>
    <col min="5915" max="5916" width="12.109375" style="266" customWidth="1"/>
    <col min="5917" max="5917" width="8.88671875" style="266"/>
    <col min="5918" max="5918" width="10.109375" style="266" customWidth="1"/>
    <col min="5919" max="5919" width="8.88671875" style="266"/>
    <col min="5920" max="5920" width="10.109375" style="266" customWidth="1"/>
    <col min="5921" max="5921" width="8.88671875" style="266"/>
    <col min="5922" max="5922" width="10.109375" style="266" customWidth="1"/>
    <col min="5923" max="6151" width="8.88671875" style="266"/>
    <col min="6152" max="6152" width="40.44140625" style="266" customWidth="1"/>
    <col min="6153" max="6153" width="16.33203125" style="266" customWidth="1"/>
    <col min="6154" max="6154" width="13.5546875" style="266" customWidth="1"/>
    <col min="6155" max="6155" width="18.109375" style="266" customWidth="1"/>
    <col min="6156" max="6156" width="13.5546875" style="266" customWidth="1"/>
    <col min="6157" max="6157" width="14.44140625" style="266" customWidth="1"/>
    <col min="6158" max="6158" width="16.44140625" style="266" customWidth="1"/>
    <col min="6159" max="6159" width="16.33203125" style="266" customWidth="1"/>
    <col min="6160" max="6160" width="16.6640625" style="266" customWidth="1"/>
    <col min="6161" max="6161" width="15.44140625" style="266" customWidth="1"/>
    <col min="6162" max="6162" width="15.5546875" style="266" customWidth="1"/>
    <col min="6163" max="6163" width="16.33203125" style="266" customWidth="1"/>
    <col min="6164" max="6164" width="15.5546875" style="266" customWidth="1"/>
    <col min="6165" max="6165" width="15.44140625" style="266" customWidth="1"/>
    <col min="6166" max="6166" width="15.5546875" style="266" customWidth="1"/>
    <col min="6167" max="6167" width="15.44140625" style="266" customWidth="1"/>
    <col min="6168" max="6168" width="15" style="266" customWidth="1"/>
    <col min="6169" max="6169" width="13.44140625" style="266" customWidth="1"/>
    <col min="6170" max="6170" width="13.5546875" style="266" customWidth="1"/>
    <col min="6171" max="6172" width="12.109375" style="266" customWidth="1"/>
    <col min="6173" max="6173" width="8.88671875" style="266"/>
    <col min="6174" max="6174" width="10.109375" style="266" customWidth="1"/>
    <col min="6175" max="6175" width="8.88671875" style="266"/>
    <col min="6176" max="6176" width="10.109375" style="266" customWidth="1"/>
    <col min="6177" max="6177" width="8.88671875" style="266"/>
    <col min="6178" max="6178" width="10.109375" style="266" customWidth="1"/>
    <col min="6179" max="6407" width="8.88671875" style="266"/>
    <col min="6408" max="6408" width="40.44140625" style="266" customWidth="1"/>
    <col min="6409" max="6409" width="16.33203125" style="266" customWidth="1"/>
    <col min="6410" max="6410" width="13.5546875" style="266" customWidth="1"/>
    <col min="6411" max="6411" width="18.109375" style="266" customWidth="1"/>
    <col min="6412" max="6412" width="13.5546875" style="266" customWidth="1"/>
    <col min="6413" max="6413" width="14.44140625" style="266" customWidth="1"/>
    <col min="6414" max="6414" width="16.44140625" style="266" customWidth="1"/>
    <col min="6415" max="6415" width="16.33203125" style="266" customWidth="1"/>
    <col min="6416" max="6416" width="16.6640625" style="266" customWidth="1"/>
    <col min="6417" max="6417" width="15.44140625" style="266" customWidth="1"/>
    <col min="6418" max="6418" width="15.5546875" style="266" customWidth="1"/>
    <col min="6419" max="6419" width="16.33203125" style="266" customWidth="1"/>
    <col min="6420" max="6420" width="15.5546875" style="266" customWidth="1"/>
    <col min="6421" max="6421" width="15.44140625" style="266" customWidth="1"/>
    <col min="6422" max="6422" width="15.5546875" style="266" customWidth="1"/>
    <col min="6423" max="6423" width="15.44140625" style="266" customWidth="1"/>
    <col min="6424" max="6424" width="15" style="266" customWidth="1"/>
    <col min="6425" max="6425" width="13.44140625" style="266" customWidth="1"/>
    <col min="6426" max="6426" width="13.5546875" style="266" customWidth="1"/>
    <col min="6427" max="6428" width="12.109375" style="266" customWidth="1"/>
    <col min="6429" max="6429" width="8.88671875" style="266"/>
    <col min="6430" max="6430" width="10.109375" style="266" customWidth="1"/>
    <col min="6431" max="6431" width="8.88671875" style="266"/>
    <col min="6432" max="6432" width="10.109375" style="266" customWidth="1"/>
    <col min="6433" max="6433" width="8.88671875" style="266"/>
    <col min="6434" max="6434" width="10.109375" style="266" customWidth="1"/>
    <col min="6435" max="6663" width="8.88671875" style="266"/>
    <col min="6664" max="6664" width="40.44140625" style="266" customWidth="1"/>
    <col min="6665" max="6665" width="16.33203125" style="266" customWidth="1"/>
    <col min="6666" max="6666" width="13.5546875" style="266" customWidth="1"/>
    <col min="6667" max="6667" width="18.109375" style="266" customWidth="1"/>
    <col min="6668" max="6668" width="13.5546875" style="266" customWidth="1"/>
    <col min="6669" max="6669" width="14.44140625" style="266" customWidth="1"/>
    <col min="6670" max="6670" width="16.44140625" style="266" customWidth="1"/>
    <col min="6671" max="6671" width="16.33203125" style="266" customWidth="1"/>
    <col min="6672" max="6672" width="16.6640625" style="266" customWidth="1"/>
    <col min="6673" max="6673" width="15.44140625" style="266" customWidth="1"/>
    <col min="6674" max="6674" width="15.5546875" style="266" customWidth="1"/>
    <col min="6675" max="6675" width="16.33203125" style="266" customWidth="1"/>
    <col min="6676" max="6676" width="15.5546875" style="266" customWidth="1"/>
    <col min="6677" max="6677" width="15.44140625" style="266" customWidth="1"/>
    <col min="6678" max="6678" width="15.5546875" style="266" customWidth="1"/>
    <col min="6679" max="6679" width="15.44140625" style="266" customWidth="1"/>
    <col min="6680" max="6680" width="15" style="266" customWidth="1"/>
    <col min="6681" max="6681" width="13.44140625" style="266" customWidth="1"/>
    <col min="6682" max="6682" width="13.5546875" style="266" customWidth="1"/>
    <col min="6683" max="6684" width="12.109375" style="266" customWidth="1"/>
    <col min="6685" max="6685" width="8.88671875" style="266"/>
    <col min="6686" max="6686" width="10.109375" style="266" customWidth="1"/>
    <col min="6687" max="6687" width="8.88671875" style="266"/>
    <col min="6688" max="6688" width="10.109375" style="266" customWidth="1"/>
    <col min="6689" max="6689" width="8.88671875" style="266"/>
    <col min="6690" max="6690" width="10.109375" style="266" customWidth="1"/>
    <col min="6691" max="6919" width="8.88671875" style="266"/>
    <col min="6920" max="6920" width="40.44140625" style="266" customWidth="1"/>
    <col min="6921" max="6921" width="16.33203125" style="266" customWidth="1"/>
    <col min="6922" max="6922" width="13.5546875" style="266" customWidth="1"/>
    <col min="6923" max="6923" width="18.109375" style="266" customWidth="1"/>
    <col min="6924" max="6924" width="13.5546875" style="266" customWidth="1"/>
    <col min="6925" max="6925" width="14.44140625" style="266" customWidth="1"/>
    <col min="6926" max="6926" width="16.44140625" style="266" customWidth="1"/>
    <col min="6927" max="6927" width="16.33203125" style="266" customWidth="1"/>
    <col min="6928" max="6928" width="16.6640625" style="266" customWidth="1"/>
    <col min="6929" max="6929" width="15.44140625" style="266" customWidth="1"/>
    <col min="6930" max="6930" width="15.5546875" style="266" customWidth="1"/>
    <col min="6931" max="6931" width="16.33203125" style="266" customWidth="1"/>
    <col min="6932" max="6932" width="15.5546875" style="266" customWidth="1"/>
    <col min="6933" max="6933" width="15.44140625" style="266" customWidth="1"/>
    <col min="6934" max="6934" width="15.5546875" style="266" customWidth="1"/>
    <col min="6935" max="6935" width="15.44140625" style="266" customWidth="1"/>
    <col min="6936" max="6936" width="15" style="266" customWidth="1"/>
    <col min="6937" max="6937" width="13.44140625" style="266" customWidth="1"/>
    <col min="6938" max="6938" width="13.5546875" style="266" customWidth="1"/>
    <col min="6939" max="6940" width="12.109375" style="266" customWidth="1"/>
    <col min="6941" max="6941" width="8.88671875" style="266"/>
    <col min="6942" max="6942" width="10.109375" style="266" customWidth="1"/>
    <col min="6943" max="6943" width="8.88671875" style="266"/>
    <col min="6944" max="6944" width="10.109375" style="266" customWidth="1"/>
    <col min="6945" max="6945" width="8.88671875" style="266"/>
    <col min="6946" max="6946" width="10.109375" style="266" customWidth="1"/>
    <col min="6947" max="7175" width="8.88671875" style="266"/>
    <col min="7176" max="7176" width="40.44140625" style="266" customWidth="1"/>
    <col min="7177" max="7177" width="16.33203125" style="266" customWidth="1"/>
    <col min="7178" max="7178" width="13.5546875" style="266" customWidth="1"/>
    <col min="7179" max="7179" width="18.109375" style="266" customWidth="1"/>
    <col min="7180" max="7180" width="13.5546875" style="266" customWidth="1"/>
    <col min="7181" max="7181" width="14.44140625" style="266" customWidth="1"/>
    <col min="7182" max="7182" width="16.44140625" style="266" customWidth="1"/>
    <col min="7183" max="7183" width="16.33203125" style="266" customWidth="1"/>
    <col min="7184" max="7184" width="16.6640625" style="266" customWidth="1"/>
    <col min="7185" max="7185" width="15.44140625" style="266" customWidth="1"/>
    <col min="7186" max="7186" width="15.5546875" style="266" customWidth="1"/>
    <col min="7187" max="7187" width="16.33203125" style="266" customWidth="1"/>
    <col min="7188" max="7188" width="15.5546875" style="266" customWidth="1"/>
    <col min="7189" max="7189" width="15.44140625" style="266" customWidth="1"/>
    <col min="7190" max="7190" width="15.5546875" style="266" customWidth="1"/>
    <col min="7191" max="7191" width="15.44140625" style="266" customWidth="1"/>
    <col min="7192" max="7192" width="15" style="266" customWidth="1"/>
    <col min="7193" max="7193" width="13.44140625" style="266" customWidth="1"/>
    <col min="7194" max="7194" width="13.5546875" style="266" customWidth="1"/>
    <col min="7195" max="7196" width="12.109375" style="266" customWidth="1"/>
    <col min="7197" max="7197" width="8.88671875" style="266"/>
    <col min="7198" max="7198" width="10.109375" style="266" customWidth="1"/>
    <col min="7199" max="7199" width="8.88671875" style="266"/>
    <col min="7200" max="7200" width="10.109375" style="266" customWidth="1"/>
    <col min="7201" max="7201" width="8.88671875" style="266"/>
    <col min="7202" max="7202" width="10.109375" style="266" customWidth="1"/>
    <col min="7203" max="7431" width="8.88671875" style="266"/>
    <col min="7432" max="7432" width="40.44140625" style="266" customWidth="1"/>
    <col min="7433" max="7433" width="16.33203125" style="266" customWidth="1"/>
    <col min="7434" max="7434" width="13.5546875" style="266" customWidth="1"/>
    <col min="7435" max="7435" width="18.109375" style="266" customWidth="1"/>
    <col min="7436" max="7436" width="13.5546875" style="266" customWidth="1"/>
    <col min="7437" max="7437" width="14.44140625" style="266" customWidth="1"/>
    <col min="7438" max="7438" width="16.44140625" style="266" customWidth="1"/>
    <col min="7439" max="7439" width="16.33203125" style="266" customWidth="1"/>
    <col min="7440" max="7440" width="16.6640625" style="266" customWidth="1"/>
    <col min="7441" max="7441" width="15.44140625" style="266" customWidth="1"/>
    <col min="7442" max="7442" width="15.5546875" style="266" customWidth="1"/>
    <col min="7443" max="7443" width="16.33203125" style="266" customWidth="1"/>
    <col min="7444" max="7444" width="15.5546875" style="266" customWidth="1"/>
    <col min="7445" max="7445" width="15.44140625" style="266" customWidth="1"/>
    <col min="7446" max="7446" width="15.5546875" style="266" customWidth="1"/>
    <col min="7447" max="7447" width="15.44140625" style="266" customWidth="1"/>
    <col min="7448" max="7448" width="15" style="266" customWidth="1"/>
    <col min="7449" max="7449" width="13.44140625" style="266" customWidth="1"/>
    <col min="7450" max="7450" width="13.5546875" style="266" customWidth="1"/>
    <col min="7451" max="7452" width="12.109375" style="266" customWidth="1"/>
    <col min="7453" max="7453" width="8.88671875" style="266"/>
    <col min="7454" max="7454" width="10.109375" style="266" customWidth="1"/>
    <col min="7455" max="7455" width="8.88671875" style="266"/>
    <col min="7456" max="7456" width="10.109375" style="266" customWidth="1"/>
    <col min="7457" max="7457" width="8.88671875" style="266"/>
    <col min="7458" max="7458" width="10.109375" style="266" customWidth="1"/>
    <col min="7459" max="7687" width="8.88671875" style="266"/>
    <col min="7688" max="7688" width="40.44140625" style="266" customWidth="1"/>
    <col min="7689" max="7689" width="16.33203125" style="266" customWidth="1"/>
    <col min="7690" max="7690" width="13.5546875" style="266" customWidth="1"/>
    <col min="7691" max="7691" width="18.109375" style="266" customWidth="1"/>
    <col min="7692" max="7692" width="13.5546875" style="266" customWidth="1"/>
    <col min="7693" max="7693" width="14.44140625" style="266" customWidth="1"/>
    <col min="7694" max="7694" width="16.44140625" style="266" customWidth="1"/>
    <col min="7695" max="7695" width="16.33203125" style="266" customWidth="1"/>
    <col min="7696" max="7696" width="16.6640625" style="266" customWidth="1"/>
    <col min="7697" max="7697" width="15.44140625" style="266" customWidth="1"/>
    <col min="7698" max="7698" width="15.5546875" style="266" customWidth="1"/>
    <col min="7699" max="7699" width="16.33203125" style="266" customWidth="1"/>
    <col min="7700" max="7700" width="15.5546875" style="266" customWidth="1"/>
    <col min="7701" max="7701" width="15.44140625" style="266" customWidth="1"/>
    <col min="7702" max="7702" width="15.5546875" style="266" customWidth="1"/>
    <col min="7703" max="7703" width="15.44140625" style="266" customWidth="1"/>
    <col min="7704" max="7704" width="15" style="266" customWidth="1"/>
    <col min="7705" max="7705" width="13.44140625" style="266" customWidth="1"/>
    <col min="7706" max="7706" width="13.5546875" style="266" customWidth="1"/>
    <col min="7707" max="7708" width="12.109375" style="266" customWidth="1"/>
    <col min="7709" max="7709" width="8.88671875" style="266"/>
    <col min="7710" max="7710" width="10.109375" style="266" customWidth="1"/>
    <col min="7711" max="7711" width="8.88671875" style="266"/>
    <col min="7712" max="7712" width="10.109375" style="266" customWidth="1"/>
    <col min="7713" max="7713" width="8.88671875" style="266"/>
    <col min="7714" max="7714" width="10.109375" style="266" customWidth="1"/>
    <col min="7715" max="7943" width="8.88671875" style="266"/>
    <col min="7944" max="7944" width="40.44140625" style="266" customWidth="1"/>
    <col min="7945" max="7945" width="16.33203125" style="266" customWidth="1"/>
    <col min="7946" max="7946" width="13.5546875" style="266" customWidth="1"/>
    <col min="7947" max="7947" width="18.109375" style="266" customWidth="1"/>
    <col min="7948" max="7948" width="13.5546875" style="266" customWidth="1"/>
    <col min="7949" max="7949" width="14.44140625" style="266" customWidth="1"/>
    <col min="7950" max="7950" width="16.44140625" style="266" customWidth="1"/>
    <col min="7951" max="7951" width="16.33203125" style="266" customWidth="1"/>
    <col min="7952" max="7952" width="16.6640625" style="266" customWidth="1"/>
    <col min="7953" max="7953" width="15.44140625" style="266" customWidth="1"/>
    <col min="7954" max="7954" width="15.5546875" style="266" customWidth="1"/>
    <col min="7955" max="7955" width="16.33203125" style="266" customWidth="1"/>
    <col min="7956" max="7956" width="15.5546875" style="266" customWidth="1"/>
    <col min="7957" max="7957" width="15.44140625" style="266" customWidth="1"/>
    <col min="7958" max="7958" width="15.5546875" style="266" customWidth="1"/>
    <col min="7959" max="7959" width="15.44140625" style="266" customWidth="1"/>
    <col min="7960" max="7960" width="15" style="266" customWidth="1"/>
    <col min="7961" max="7961" width="13.44140625" style="266" customWidth="1"/>
    <col min="7962" max="7962" width="13.5546875" style="266" customWidth="1"/>
    <col min="7963" max="7964" width="12.109375" style="266" customWidth="1"/>
    <col min="7965" max="7965" width="8.88671875" style="266"/>
    <col min="7966" max="7966" width="10.109375" style="266" customWidth="1"/>
    <col min="7967" max="7967" width="8.88671875" style="266"/>
    <col min="7968" max="7968" width="10.109375" style="266" customWidth="1"/>
    <col min="7969" max="7969" width="8.88671875" style="266"/>
    <col min="7970" max="7970" width="10.109375" style="266" customWidth="1"/>
    <col min="7971" max="8199" width="8.88671875" style="266"/>
    <col min="8200" max="8200" width="40.44140625" style="266" customWidth="1"/>
    <col min="8201" max="8201" width="16.33203125" style="266" customWidth="1"/>
    <col min="8202" max="8202" width="13.5546875" style="266" customWidth="1"/>
    <col min="8203" max="8203" width="18.109375" style="266" customWidth="1"/>
    <col min="8204" max="8204" width="13.5546875" style="266" customWidth="1"/>
    <col min="8205" max="8205" width="14.44140625" style="266" customWidth="1"/>
    <col min="8206" max="8206" width="16.44140625" style="266" customWidth="1"/>
    <col min="8207" max="8207" width="16.33203125" style="266" customWidth="1"/>
    <col min="8208" max="8208" width="16.6640625" style="266" customWidth="1"/>
    <col min="8209" max="8209" width="15.44140625" style="266" customWidth="1"/>
    <col min="8210" max="8210" width="15.5546875" style="266" customWidth="1"/>
    <col min="8211" max="8211" width="16.33203125" style="266" customWidth="1"/>
    <col min="8212" max="8212" width="15.5546875" style="266" customWidth="1"/>
    <col min="8213" max="8213" width="15.44140625" style="266" customWidth="1"/>
    <col min="8214" max="8214" width="15.5546875" style="266" customWidth="1"/>
    <col min="8215" max="8215" width="15.44140625" style="266" customWidth="1"/>
    <col min="8216" max="8216" width="15" style="266" customWidth="1"/>
    <col min="8217" max="8217" width="13.44140625" style="266" customWidth="1"/>
    <col min="8218" max="8218" width="13.5546875" style="266" customWidth="1"/>
    <col min="8219" max="8220" width="12.109375" style="266" customWidth="1"/>
    <col min="8221" max="8221" width="8.88671875" style="266"/>
    <col min="8222" max="8222" width="10.109375" style="266" customWidth="1"/>
    <col min="8223" max="8223" width="8.88671875" style="266"/>
    <col min="8224" max="8224" width="10.109375" style="266" customWidth="1"/>
    <col min="8225" max="8225" width="8.88671875" style="266"/>
    <col min="8226" max="8226" width="10.109375" style="266" customWidth="1"/>
    <col min="8227" max="8455" width="8.88671875" style="266"/>
    <col min="8456" max="8456" width="40.44140625" style="266" customWidth="1"/>
    <col min="8457" max="8457" width="16.33203125" style="266" customWidth="1"/>
    <col min="8458" max="8458" width="13.5546875" style="266" customWidth="1"/>
    <col min="8459" max="8459" width="18.109375" style="266" customWidth="1"/>
    <col min="8460" max="8460" width="13.5546875" style="266" customWidth="1"/>
    <col min="8461" max="8461" width="14.44140625" style="266" customWidth="1"/>
    <col min="8462" max="8462" width="16.44140625" style="266" customWidth="1"/>
    <col min="8463" max="8463" width="16.33203125" style="266" customWidth="1"/>
    <col min="8464" max="8464" width="16.6640625" style="266" customWidth="1"/>
    <col min="8465" max="8465" width="15.44140625" style="266" customWidth="1"/>
    <col min="8466" max="8466" width="15.5546875" style="266" customWidth="1"/>
    <col min="8467" max="8467" width="16.33203125" style="266" customWidth="1"/>
    <col min="8468" max="8468" width="15.5546875" style="266" customWidth="1"/>
    <col min="8469" max="8469" width="15.44140625" style="266" customWidth="1"/>
    <col min="8470" max="8470" width="15.5546875" style="266" customWidth="1"/>
    <col min="8471" max="8471" width="15.44140625" style="266" customWidth="1"/>
    <col min="8472" max="8472" width="15" style="266" customWidth="1"/>
    <col min="8473" max="8473" width="13.44140625" style="266" customWidth="1"/>
    <col min="8474" max="8474" width="13.5546875" style="266" customWidth="1"/>
    <col min="8475" max="8476" width="12.109375" style="266" customWidth="1"/>
    <col min="8477" max="8477" width="8.88671875" style="266"/>
    <col min="8478" max="8478" width="10.109375" style="266" customWidth="1"/>
    <col min="8479" max="8479" width="8.88671875" style="266"/>
    <col min="8480" max="8480" width="10.109375" style="266" customWidth="1"/>
    <col min="8481" max="8481" width="8.88671875" style="266"/>
    <col min="8482" max="8482" width="10.109375" style="266" customWidth="1"/>
    <col min="8483" max="8711" width="8.88671875" style="266"/>
    <col min="8712" max="8712" width="40.44140625" style="266" customWidth="1"/>
    <col min="8713" max="8713" width="16.33203125" style="266" customWidth="1"/>
    <col min="8714" max="8714" width="13.5546875" style="266" customWidth="1"/>
    <col min="8715" max="8715" width="18.109375" style="266" customWidth="1"/>
    <col min="8716" max="8716" width="13.5546875" style="266" customWidth="1"/>
    <col min="8717" max="8717" width="14.44140625" style="266" customWidth="1"/>
    <col min="8718" max="8718" width="16.44140625" style="266" customWidth="1"/>
    <col min="8719" max="8719" width="16.33203125" style="266" customWidth="1"/>
    <col min="8720" max="8720" width="16.6640625" style="266" customWidth="1"/>
    <col min="8721" max="8721" width="15.44140625" style="266" customWidth="1"/>
    <col min="8722" max="8722" width="15.5546875" style="266" customWidth="1"/>
    <col min="8723" max="8723" width="16.33203125" style="266" customWidth="1"/>
    <col min="8724" max="8724" width="15.5546875" style="266" customWidth="1"/>
    <col min="8725" max="8725" width="15.44140625" style="266" customWidth="1"/>
    <col min="8726" max="8726" width="15.5546875" style="266" customWidth="1"/>
    <col min="8727" max="8727" width="15.44140625" style="266" customWidth="1"/>
    <col min="8728" max="8728" width="15" style="266" customWidth="1"/>
    <col min="8729" max="8729" width="13.44140625" style="266" customWidth="1"/>
    <col min="8730" max="8730" width="13.5546875" style="266" customWidth="1"/>
    <col min="8731" max="8732" width="12.109375" style="266" customWidth="1"/>
    <col min="8733" max="8733" width="8.88671875" style="266"/>
    <col min="8734" max="8734" width="10.109375" style="266" customWidth="1"/>
    <col min="8735" max="8735" width="8.88671875" style="266"/>
    <col min="8736" max="8736" width="10.109375" style="266" customWidth="1"/>
    <col min="8737" max="8737" width="8.88671875" style="266"/>
    <col min="8738" max="8738" width="10.109375" style="266" customWidth="1"/>
    <col min="8739" max="8967" width="8.88671875" style="266"/>
    <col min="8968" max="8968" width="40.44140625" style="266" customWidth="1"/>
    <col min="8969" max="8969" width="16.33203125" style="266" customWidth="1"/>
    <col min="8970" max="8970" width="13.5546875" style="266" customWidth="1"/>
    <col min="8971" max="8971" width="18.109375" style="266" customWidth="1"/>
    <col min="8972" max="8972" width="13.5546875" style="266" customWidth="1"/>
    <col min="8973" max="8973" width="14.44140625" style="266" customWidth="1"/>
    <col min="8974" max="8974" width="16.44140625" style="266" customWidth="1"/>
    <col min="8975" max="8975" width="16.33203125" style="266" customWidth="1"/>
    <col min="8976" max="8976" width="16.6640625" style="266" customWidth="1"/>
    <col min="8977" max="8977" width="15.44140625" style="266" customWidth="1"/>
    <col min="8978" max="8978" width="15.5546875" style="266" customWidth="1"/>
    <col min="8979" max="8979" width="16.33203125" style="266" customWidth="1"/>
    <col min="8980" max="8980" width="15.5546875" style="266" customWidth="1"/>
    <col min="8981" max="8981" width="15.44140625" style="266" customWidth="1"/>
    <col min="8982" max="8982" width="15.5546875" style="266" customWidth="1"/>
    <col min="8983" max="8983" width="15.44140625" style="266" customWidth="1"/>
    <col min="8984" max="8984" width="15" style="266" customWidth="1"/>
    <col min="8985" max="8985" width="13.44140625" style="266" customWidth="1"/>
    <col min="8986" max="8986" width="13.5546875" style="266" customWidth="1"/>
    <col min="8987" max="8988" width="12.109375" style="266" customWidth="1"/>
    <col min="8989" max="8989" width="8.88671875" style="266"/>
    <col min="8990" max="8990" width="10.109375" style="266" customWidth="1"/>
    <col min="8991" max="8991" width="8.88671875" style="266"/>
    <col min="8992" max="8992" width="10.109375" style="266" customWidth="1"/>
    <col min="8993" max="8993" width="8.88671875" style="266"/>
    <col min="8994" max="8994" width="10.109375" style="266" customWidth="1"/>
    <col min="8995" max="9223" width="8.88671875" style="266"/>
    <col min="9224" max="9224" width="40.44140625" style="266" customWidth="1"/>
    <col min="9225" max="9225" width="16.33203125" style="266" customWidth="1"/>
    <col min="9226" max="9226" width="13.5546875" style="266" customWidth="1"/>
    <col min="9227" max="9227" width="18.109375" style="266" customWidth="1"/>
    <col min="9228" max="9228" width="13.5546875" style="266" customWidth="1"/>
    <col min="9229" max="9229" width="14.44140625" style="266" customWidth="1"/>
    <col min="9230" max="9230" width="16.44140625" style="266" customWidth="1"/>
    <col min="9231" max="9231" width="16.33203125" style="266" customWidth="1"/>
    <col min="9232" max="9232" width="16.6640625" style="266" customWidth="1"/>
    <col min="9233" max="9233" width="15.44140625" style="266" customWidth="1"/>
    <col min="9234" max="9234" width="15.5546875" style="266" customWidth="1"/>
    <col min="9235" max="9235" width="16.33203125" style="266" customWidth="1"/>
    <col min="9236" max="9236" width="15.5546875" style="266" customWidth="1"/>
    <col min="9237" max="9237" width="15.44140625" style="266" customWidth="1"/>
    <col min="9238" max="9238" width="15.5546875" style="266" customWidth="1"/>
    <col min="9239" max="9239" width="15.44140625" style="266" customWidth="1"/>
    <col min="9240" max="9240" width="15" style="266" customWidth="1"/>
    <col min="9241" max="9241" width="13.44140625" style="266" customWidth="1"/>
    <col min="9242" max="9242" width="13.5546875" style="266" customWidth="1"/>
    <col min="9243" max="9244" width="12.109375" style="266" customWidth="1"/>
    <col min="9245" max="9245" width="8.88671875" style="266"/>
    <col min="9246" max="9246" width="10.109375" style="266" customWidth="1"/>
    <col min="9247" max="9247" width="8.88671875" style="266"/>
    <col min="9248" max="9248" width="10.109375" style="266" customWidth="1"/>
    <col min="9249" max="9249" width="8.88671875" style="266"/>
    <col min="9250" max="9250" width="10.109375" style="266" customWidth="1"/>
    <col min="9251" max="9479" width="8.88671875" style="266"/>
    <col min="9480" max="9480" width="40.44140625" style="266" customWidth="1"/>
    <col min="9481" max="9481" width="16.33203125" style="266" customWidth="1"/>
    <col min="9482" max="9482" width="13.5546875" style="266" customWidth="1"/>
    <col min="9483" max="9483" width="18.109375" style="266" customWidth="1"/>
    <col min="9484" max="9484" width="13.5546875" style="266" customWidth="1"/>
    <col min="9485" max="9485" width="14.44140625" style="266" customWidth="1"/>
    <col min="9486" max="9486" width="16.44140625" style="266" customWidth="1"/>
    <col min="9487" max="9487" width="16.33203125" style="266" customWidth="1"/>
    <col min="9488" max="9488" width="16.6640625" style="266" customWidth="1"/>
    <col min="9489" max="9489" width="15.44140625" style="266" customWidth="1"/>
    <col min="9490" max="9490" width="15.5546875" style="266" customWidth="1"/>
    <col min="9491" max="9491" width="16.33203125" style="266" customWidth="1"/>
    <col min="9492" max="9492" width="15.5546875" style="266" customWidth="1"/>
    <col min="9493" max="9493" width="15.44140625" style="266" customWidth="1"/>
    <col min="9494" max="9494" width="15.5546875" style="266" customWidth="1"/>
    <col min="9495" max="9495" width="15.44140625" style="266" customWidth="1"/>
    <col min="9496" max="9496" width="15" style="266" customWidth="1"/>
    <col min="9497" max="9497" width="13.44140625" style="266" customWidth="1"/>
    <col min="9498" max="9498" width="13.5546875" style="266" customWidth="1"/>
    <col min="9499" max="9500" width="12.109375" style="266" customWidth="1"/>
    <col min="9501" max="9501" width="8.88671875" style="266"/>
    <col min="9502" max="9502" width="10.109375" style="266" customWidth="1"/>
    <col min="9503" max="9503" width="8.88671875" style="266"/>
    <col min="9504" max="9504" width="10.109375" style="266" customWidth="1"/>
    <col min="9505" max="9505" width="8.88671875" style="266"/>
    <col min="9506" max="9506" width="10.109375" style="266" customWidth="1"/>
    <col min="9507" max="9735" width="8.88671875" style="266"/>
    <col min="9736" max="9736" width="40.44140625" style="266" customWidth="1"/>
    <col min="9737" max="9737" width="16.33203125" style="266" customWidth="1"/>
    <col min="9738" max="9738" width="13.5546875" style="266" customWidth="1"/>
    <col min="9739" max="9739" width="18.109375" style="266" customWidth="1"/>
    <col min="9740" max="9740" width="13.5546875" style="266" customWidth="1"/>
    <col min="9741" max="9741" width="14.44140625" style="266" customWidth="1"/>
    <col min="9742" max="9742" width="16.44140625" style="266" customWidth="1"/>
    <col min="9743" max="9743" width="16.33203125" style="266" customWidth="1"/>
    <col min="9744" max="9744" width="16.6640625" style="266" customWidth="1"/>
    <col min="9745" max="9745" width="15.44140625" style="266" customWidth="1"/>
    <col min="9746" max="9746" width="15.5546875" style="266" customWidth="1"/>
    <col min="9747" max="9747" width="16.33203125" style="266" customWidth="1"/>
    <col min="9748" max="9748" width="15.5546875" style="266" customWidth="1"/>
    <col min="9749" max="9749" width="15.44140625" style="266" customWidth="1"/>
    <col min="9750" max="9750" width="15.5546875" style="266" customWidth="1"/>
    <col min="9751" max="9751" width="15.44140625" style="266" customWidth="1"/>
    <col min="9752" max="9752" width="15" style="266" customWidth="1"/>
    <col min="9753" max="9753" width="13.44140625" style="266" customWidth="1"/>
    <col min="9754" max="9754" width="13.5546875" style="266" customWidth="1"/>
    <col min="9755" max="9756" width="12.109375" style="266" customWidth="1"/>
    <col min="9757" max="9757" width="8.88671875" style="266"/>
    <col min="9758" max="9758" width="10.109375" style="266" customWidth="1"/>
    <col min="9759" max="9759" width="8.88671875" style="266"/>
    <col min="9760" max="9760" width="10.109375" style="266" customWidth="1"/>
    <col min="9761" max="9761" width="8.88671875" style="266"/>
    <col min="9762" max="9762" width="10.109375" style="266" customWidth="1"/>
    <col min="9763" max="9991" width="8.88671875" style="266"/>
    <col min="9992" max="9992" width="40.44140625" style="266" customWidth="1"/>
    <col min="9993" max="9993" width="16.33203125" style="266" customWidth="1"/>
    <col min="9994" max="9994" width="13.5546875" style="266" customWidth="1"/>
    <col min="9995" max="9995" width="18.109375" style="266" customWidth="1"/>
    <col min="9996" max="9996" width="13.5546875" style="266" customWidth="1"/>
    <col min="9997" max="9997" width="14.44140625" style="266" customWidth="1"/>
    <col min="9998" max="9998" width="16.44140625" style="266" customWidth="1"/>
    <col min="9999" max="9999" width="16.33203125" style="266" customWidth="1"/>
    <col min="10000" max="10000" width="16.6640625" style="266" customWidth="1"/>
    <col min="10001" max="10001" width="15.44140625" style="266" customWidth="1"/>
    <col min="10002" max="10002" width="15.5546875" style="266" customWidth="1"/>
    <col min="10003" max="10003" width="16.33203125" style="266" customWidth="1"/>
    <col min="10004" max="10004" width="15.5546875" style="266" customWidth="1"/>
    <col min="10005" max="10005" width="15.44140625" style="266" customWidth="1"/>
    <col min="10006" max="10006" width="15.5546875" style="266" customWidth="1"/>
    <col min="10007" max="10007" width="15.44140625" style="266" customWidth="1"/>
    <col min="10008" max="10008" width="15" style="266" customWidth="1"/>
    <col min="10009" max="10009" width="13.44140625" style="266" customWidth="1"/>
    <col min="10010" max="10010" width="13.5546875" style="266" customWidth="1"/>
    <col min="10011" max="10012" width="12.109375" style="266" customWidth="1"/>
    <col min="10013" max="10013" width="8.88671875" style="266"/>
    <col min="10014" max="10014" width="10.109375" style="266" customWidth="1"/>
    <col min="10015" max="10015" width="8.88671875" style="266"/>
    <col min="10016" max="10016" width="10.109375" style="266" customWidth="1"/>
    <col min="10017" max="10017" width="8.88671875" style="266"/>
    <col min="10018" max="10018" width="10.109375" style="266" customWidth="1"/>
    <col min="10019" max="10247" width="8.88671875" style="266"/>
    <col min="10248" max="10248" width="40.44140625" style="266" customWidth="1"/>
    <col min="10249" max="10249" width="16.33203125" style="266" customWidth="1"/>
    <col min="10250" max="10250" width="13.5546875" style="266" customWidth="1"/>
    <col min="10251" max="10251" width="18.109375" style="266" customWidth="1"/>
    <col min="10252" max="10252" width="13.5546875" style="266" customWidth="1"/>
    <col min="10253" max="10253" width="14.44140625" style="266" customWidth="1"/>
    <col min="10254" max="10254" width="16.44140625" style="266" customWidth="1"/>
    <col min="10255" max="10255" width="16.33203125" style="266" customWidth="1"/>
    <col min="10256" max="10256" width="16.6640625" style="266" customWidth="1"/>
    <col min="10257" max="10257" width="15.44140625" style="266" customWidth="1"/>
    <col min="10258" max="10258" width="15.5546875" style="266" customWidth="1"/>
    <col min="10259" max="10259" width="16.33203125" style="266" customWidth="1"/>
    <col min="10260" max="10260" width="15.5546875" style="266" customWidth="1"/>
    <col min="10261" max="10261" width="15.44140625" style="266" customWidth="1"/>
    <col min="10262" max="10262" width="15.5546875" style="266" customWidth="1"/>
    <col min="10263" max="10263" width="15.44140625" style="266" customWidth="1"/>
    <col min="10264" max="10264" width="15" style="266" customWidth="1"/>
    <col min="10265" max="10265" width="13.44140625" style="266" customWidth="1"/>
    <col min="10266" max="10266" width="13.5546875" style="266" customWidth="1"/>
    <col min="10267" max="10268" width="12.109375" style="266" customWidth="1"/>
    <col min="10269" max="10269" width="8.88671875" style="266"/>
    <col min="10270" max="10270" width="10.109375" style="266" customWidth="1"/>
    <col min="10271" max="10271" width="8.88671875" style="266"/>
    <col min="10272" max="10272" width="10.109375" style="266" customWidth="1"/>
    <col min="10273" max="10273" width="8.88671875" style="266"/>
    <col min="10274" max="10274" width="10.109375" style="266" customWidth="1"/>
    <col min="10275" max="10503" width="8.88671875" style="266"/>
    <col min="10504" max="10504" width="40.44140625" style="266" customWidth="1"/>
    <col min="10505" max="10505" width="16.33203125" style="266" customWidth="1"/>
    <col min="10506" max="10506" width="13.5546875" style="266" customWidth="1"/>
    <col min="10507" max="10507" width="18.109375" style="266" customWidth="1"/>
    <col min="10508" max="10508" width="13.5546875" style="266" customWidth="1"/>
    <col min="10509" max="10509" width="14.44140625" style="266" customWidth="1"/>
    <col min="10510" max="10510" width="16.44140625" style="266" customWidth="1"/>
    <col min="10511" max="10511" width="16.33203125" style="266" customWidth="1"/>
    <col min="10512" max="10512" width="16.6640625" style="266" customWidth="1"/>
    <col min="10513" max="10513" width="15.44140625" style="266" customWidth="1"/>
    <col min="10514" max="10514" width="15.5546875" style="266" customWidth="1"/>
    <col min="10515" max="10515" width="16.33203125" style="266" customWidth="1"/>
    <col min="10516" max="10516" width="15.5546875" style="266" customWidth="1"/>
    <col min="10517" max="10517" width="15.44140625" style="266" customWidth="1"/>
    <col min="10518" max="10518" width="15.5546875" style="266" customWidth="1"/>
    <col min="10519" max="10519" width="15.44140625" style="266" customWidth="1"/>
    <col min="10520" max="10520" width="15" style="266" customWidth="1"/>
    <col min="10521" max="10521" width="13.44140625" style="266" customWidth="1"/>
    <col min="10522" max="10522" width="13.5546875" style="266" customWidth="1"/>
    <col min="10523" max="10524" width="12.109375" style="266" customWidth="1"/>
    <col min="10525" max="10525" width="8.88671875" style="266"/>
    <col min="10526" max="10526" width="10.109375" style="266" customWidth="1"/>
    <col min="10527" max="10527" width="8.88671875" style="266"/>
    <col min="10528" max="10528" width="10.109375" style="266" customWidth="1"/>
    <col min="10529" max="10529" width="8.88671875" style="266"/>
    <col min="10530" max="10530" width="10.109375" style="266" customWidth="1"/>
    <col min="10531" max="10759" width="8.88671875" style="266"/>
    <col min="10760" max="10760" width="40.44140625" style="266" customWidth="1"/>
    <col min="10761" max="10761" width="16.33203125" style="266" customWidth="1"/>
    <col min="10762" max="10762" width="13.5546875" style="266" customWidth="1"/>
    <col min="10763" max="10763" width="18.109375" style="266" customWidth="1"/>
    <col min="10764" max="10764" width="13.5546875" style="266" customWidth="1"/>
    <col min="10765" max="10765" width="14.44140625" style="266" customWidth="1"/>
    <col min="10766" max="10766" width="16.44140625" style="266" customWidth="1"/>
    <col min="10767" max="10767" width="16.33203125" style="266" customWidth="1"/>
    <col min="10768" max="10768" width="16.6640625" style="266" customWidth="1"/>
    <col min="10769" max="10769" width="15.44140625" style="266" customWidth="1"/>
    <col min="10770" max="10770" width="15.5546875" style="266" customWidth="1"/>
    <col min="10771" max="10771" width="16.33203125" style="266" customWidth="1"/>
    <col min="10772" max="10772" width="15.5546875" style="266" customWidth="1"/>
    <col min="10773" max="10773" width="15.44140625" style="266" customWidth="1"/>
    <col min="10774" max="10774" width="15.5546875" style="266" customWidth="1"/>
    <col min="10775" max="10775" width="15.44140625" style="266" customWidth="1"/>
    <col min="10776" max="10776" width="15" style="266" customWidth="1"/>
    <col min="10777" max="10777" width="13.44140625" style="266" customWidth="1"/>
    <col min="10778" max="10778" width="13.5546875" style="266" customWidth="1"/>
    <col min="10779" max="10780" width="12.109375" style="266" customWidth="1"/>
    <col min="10781" max="10781" width="8.88671875" style="266"/>
    <col min="10782" max="10782" width="10.109375" style="266" customWidth="1"/>
    <col min="10783" max="10783" width="8.88671875" style="266"/>
    <col min="10784" max="10784" width="10.109375" style="266" customWidth="1"/>
    <col min="10785" max="10785" width="8.88671875" style="266"/>
    <col min="10786" max="10786" width="10.109375" style="266" customWidth="1"/>
    <col min="10787" max="11015" width="8.88671875" style="266"/>
    <col min="11016" max="11016" width="40.44140625" style="266" customWidth="1"/>
    <col min="11017" max="11017" width="16.33203125" style="266" customWidth="1"/>
    <col min="11018" max="11018" width="13.5546875" style="266" customWidth="1"/>
    <col min="11019" max="11019" width="18.109375" style="266" customWidth="1"/>
    <col min="11020" max="11020" width="13.5546875" style="266" customWidth="1"/>
    <col min="11021" max="11021" width="14.44140625" style="266" customWidth="1"/>
    <col min="11022" max="11022" width="16.44140625" style="266" customWidth="1"/>
    <col min="11023" max="11023" width="16.33203125" style="266" customWidth="1"/>
    <col min="11024" max="11024" width="16.6640625" style="266" customWidth="1"/>
    <col min="11025" max="11025" width="15.44140625" style="266" customWidth="1"/>
    <col min="11026" max="11026" width="15.5546875" style="266" customWidth="1"/>
    <col min="11027" max="11027" width="16.33203125" style="266" customWidth="1"/>
    <col min="11028" max="11028" width="15.5546875" style="266" customWidth="1"/>
    <col min="11029" max="11029" width="15.44140625" style="266" customWidth="1"/>
    <col min="11030" max="11030" width="15.5546875" style="266" customWidth="1"/>
    <col min="11031" max="11031" width="15.44140625" style="266" customWidth="1"/>
    <col min="11032" max="11032" width="15" style="266" customWidth="1"/>
    <col min="11033" max="11033" width="13.44140625" style="266" customWidth="1"/>
    <col min="11034" max="11034" width="13.5546875" style="266" customWidth="1"/>
    <col min="11035" max="11036" width="12.109375" style="266" customWidth="1"/>
    <col min="11037" max="11037" width="8.88671875" style="266"/>
    <col min="11038" max="11038" width="10.109375" style="266" customWidth="1"/>
    <col min="11039" max="11039" width="8.88671875" style="266"/>
    <col min="11040" max="11040" width="10.109375" style="266" customWidth="1"/>
    <col min="11041" max="11041" width="8.88671875" style="266"/>
    <col min="11042" max="11042" width="10.109375" style="266" customWidth="1"/>
    <col min="11043" max="11271" width="8.88671875" style="266"/>
    <col min="11272" max="11272" width="40.44140625" style="266" customWidth="1"/>
    <col min="11273" max="11273" width="16.33203125" style="266" customWidth="1"/>
    <col min="11274" max="11274" width="13.5546875" style="266" customWidth="1"/>
    <col min="11275" max="11275" width="18.109375" style="266" customWidth="1"/>
    <col min="11276" max="11276" width="13.5546875" style="266" customWidth="1"/>
    <col min="11277" max="11277" width="14.44140625" style="266" customWidth="1"/>
    <col min="11278" max="11278" width="16.44140625" style="266" customWidth="1"/>
    <col min="11279" max="11279" width="16.33203125" style="266" customWidth="1"/>
    <col min="11280" max="11280" width="16.6640625" style="266" customWidth="1"/>
    <col min="11281" max="11281" width="15.44140625" style="266" customWidth="1"/>
    <col min="11282" max="11282" width="15.5546875" style="266" customWidth="1"/>
    <col min="11283" max="11283" width="16.33203125" style="266" customWidth="1"/>
    <col min="11284" max="11284" width="15.5546875" style="266" customWidth="1"/>
    <col min="11285" max="11285" width="15.44140625" style="266" customWidth="1"/>
    <col min="11286" max="11286" width="15.5546875" style="266" customWidth="1"/>
    <col min="11287" max="11287" width="15.44140625" style="266" customWidth="1"/>
    <col min="11288" max="11288" width="15" style="266" customWidth="1"/>
    <col min="11289" max="11289" width="13.44140625" style="266" customWidth="1"/>
    <col min="11290" max="11290" width="13.5546875" style="266" customWidth="1"/>
    <col min="11291" max="11292" width="12.109375" style="266" customWidth="1"/>
    <col min="11293" max="11293" width="8.88671875" style="266"/>
    <col min="11294" max="11294" width="10.109375" style="266" customWidth="1"/>
    <col min="11295" max="11295" width="8.88671875" style="266"/>
    <col min="11296" max="11296" width="10.109375" style="266" customWidth="1"/>
    <col min="11297" max="11297" width="8.88671875" style="266"/>
    <col min="11298" max="11298" width="10.109375" style="266" customWidth="1"/>
    <col min="11299" max="11527" width="8.88671875" style="266"/>
    <col min="11528" max="11528" width="40.44140625" style="266" customWidth="1"/>
    <col min="11529" max="11529" width="16.33203125" style="266" customWidth="1"/>
    <col min="11530" max="11530" width="13.5546875" style="266" customWidth="1"/>
    <col min="11531" max="11531" width="18.109375" style="266" customWidth="1"/>
    <col min="11532" max="11532" width="13.5546875" style="266" customWidth="1"/>
    <col min="11533" max="11533" width="14.44140625" style="266" customWidth="1"/>
    <col min="11534" max="11534" width="16.44140625" style="266" customWidth="1"/>
    <col min="11535" max="11535" width="16.33203125" style="266" customWidth="1"/>
    <col min="11536" max="11536" width="16.6640625" style="266" customWidth="1"/>
    <col min="11537" max="11537" width="15.44140625" style="266" customWidth="1"/>
    <col min="11538" max="11538" width="15.5546875" style="266" customWidth="1"/>
    <col min="11539" max="11539" width="16.33203125" style="266" customWidth="1"/>
    <col min="11540" max="11540" width="15.5546875" style="266" customWidth="1"/>
    <col min="11541" max="11541" width="15.44140625" style="266" customWidth="1"/>
    <col min="11542" max="11542" width="15.5546875" style="266" customWidth="1"/>
    <col min="11543" max="11543" width="15.44140625" style="266" customWidth="1"/>
    <col min="11544" max="11544" width="15" style="266" customWidth="1"/>
    <col min="11545" max="11545" width="13.44140625" style="266" customWidth="1"/>
    <col min="11546" max="11546" width="13.5546875" style="266" customWidth="1"/>
    <col min="11547" max="11548" width="12.109375" style="266" customWidth="1"/>
    <col min="11549" max="11549" width="8.88671875" style="266"/>
    <col min="11550" max="11550" width="10.109375" style="266" customWidth="1"/>
    <col min="11551" max="11551" width="8.88671875" style="266"/>
    <col min="11552" max="11552" width="10.109375" style="266" customWidth="1"/>
    <col min="11553" max="11553" width="8.88671875" style="266"/>
    <col min="11554" max="11554" width="10.109375" style="266" customWidth="1"/>
    <col min="11555" max="11783" width="8.88671875" style="266"/>
    <col min="11784" max="11784" width="40.44140625" style="266" customWidth="1"/>
    <col min="11785" max="11785" width="16.33203125" style="266" customWidth="1"/>
    <col min="11786" max="11786" width="13.5546875" style="266" customWidth="1"/>
    <col min="11787" max="11787" width="18.109375" style="266" customWidth="1"/>
    <col min="11788" max="11788" width="13.5546875" style="266" customWidth="1"/>
    <col min="11789" max="11789" width="14.44140625" style="266" customWidth="1"/>
    <col min="11790" max="11790" width="16.44140625" style="266" customWidth="1"/>
    <col min="11791" max="11791" width="16.33203125" style="266" customWidth="1"/>
    <col min="11792" max="11792" width="16.6640625" style="266" customWidth="1"/>
    <col min="11793" max="11793" width="15.44140625" style="266" customWidth="1"/>
    <col min="11794" max="11794" width="15.5546875" style="266" customWidth="1"/>
    <col min="11795" max="11795" width="16.33203125" style="266" customWidth="1"/>
    <col min="11796" max="11796" width="15.5546875" style="266" customWidth="1"/>
    <col min="11797" max="11797" width="15.44140625" style="266" customWidth="1"/>
    <col min="11798" max="11798" width="15.5546875" style="266" customWidth="1"/>
    <col min="11799" max="11799" width="15.44140625" style="266" customWidth="1"/>
    <col min="11800" max="11800" width="15" style="266" customWidth="1"/>
    <col min="11801" max="11801" width="13.44140625" style="266" customWidth="1"/>
    <col min="11802" max="11802" width="13.5546875" style="266" customWidth="1"/>
    <col min="11803" max="11804" width="12.109375" style="266" customWidth="1"/>
    <col min="11805" max="11805" width="8.88671875" style="266"/>
    <col min="11806" max="11806" width="10.109375" style="266" customWidth="1"/>
    <col min="11807" max="11807" width="8.88671875" style="266"/>
    <col min="11808" max="11808" width="10.109375" style="266" customWidth="1"/>
    <col min="11809" max="11809" width="8.88671875" style="266"/>
    <col min="11810" max="11810" width="10.109375" style="266" customWidth="1"/>
    <col min="11811" max="12039" width="8.88671875" style="266"/>
    <col min="12040" max="12040" width="40.44140625" style="266" customWidth="1"/>
    <col min="12041" max="12041" width="16.33203125" style="266" customWidth="1"/>
    <col min="12042" max="12042" width="13.5546875" style="266" customWidth="1"/>
    <col min="12043" max="12043" width="18.109375" style="266" customWidth="1"/>
    <col min="12044" max="12044" width="13.5546875" style="266" customWidth="1"/>
    <col min="12045" max="12045" width="14.44140625" style="266" customWidth="1"/>
    <col min="12046" max="12046" width="16.44140625" style="266" customWidth="1"/>
    <col min="12047" max="12047" width="16.33203125" style="266" customWidth="1"/>
    <col min="12048" max="12048" width="16.6640625" style="266" customWidth="1"/>
    <col min="12049" max="12049" width="15.44140625" style="266" customWidth="1"/>
    <col min="12050" max="12050" width="15.5546875" style="266" customWidth="1"/>
    <col min="12051" max="12051" width="16.33203125" style="266" customWidth="1"/>
    <col min="12052" max="12052" width="15.5546875" style="266" customWidth="1"/>
    <col min="12053" max="12053" width="15.44140625" style="266" customWidth="1"/>
    <col min="12054" max="12054" width="15.5546875" style="266" customWidth="1"/>
    <col min="12055" max="12055" width="15.44140625" style="266" customWidth="1"/>
    <col min="12056" max="12056" width="15" style="266" customWidth="1"/>
    <col min="12057" max="12057" width="13.44140625" style="266" customWidth="1"/>
    <col min="12058" max="12058" width="13.5546875" style="266" customWidth="1"/>
    <col min="12059" max="12060" width="12.109375" style="266" customWidth="1"/>
    <col min="12061" max="12061" width="8.88671875" style="266"/>
    <col min="12062" max="12062" width="10.109375" style="266" customWidth="1"/>
    <col min="12063" max="12063" width="8.88671875" style="266"/>
    <col min="12064" max="12064" width="10.109375" style="266" customWidth="1"/>
    <col min="12065" max="12065" width="8.88671875" style="266"/>
    <col min="12066" max="12066" width="10.109375" style="266" customWidth="1"/>
    <col min="12067" max="12295" width="8.88671875" style="266"/>
    <col min="12296" max="12296" width="40.44140625" style="266" customWidth="1"/>
    <col min="12297" max="12297" width="16.33203125" style="266" customWidth="1"/>
    <col min="12298" max="12298" width="13.5546875" style="266" customWidth="1"/>
    <col min="12299" max="12299" width="18.109375" style="266" customWidth="1"/>
    <col min="12300" max="12300" width="13.5546875" style="266" customWidth="1"/>
    <col min="12301" max="12301" width="14.44140625" style="266" customWidth="1"/>
    <col min="12302" max="12302" width="16.44140625" style="266" customWidth="1"/>
    <col min="12303" max="12303" width="16.33203125" style="266" customWidth="1"/>
    <col min="12304" max="12304" width="16.6640625" style="266" customWidth="1"/>
    <col min="12305" max="12305" width="15.44140625" style="266" customWidth="1"/>
    <col min="12306" max="12306" width="15.5546875" style="266" customWidth="1"/>
    <col min="12307" max="12307" width="16.33203125" style="266" customWidth="1"/>
    <col min="12308" max="12308" width="15.5546875" style="266" customWidth="1"/>
    <col min="12309" max="12309" width="15.44140625" style="266" customWidth="1"/>
    <col min="12310" max="12310" width="15.5546875" style="266" customWidth="1"/>
    <col min="12311" max="12311" width="15.44140625" style="266" customWidth="1"/>
    <col min="12312" max="12312" width="15" style="266" customWidth="1"/>
    <col min="12313" max="12313" width="13.44140625" style="266" customWidth="1"/>
    <col min="12314" max="12314" width="13.5546875" style="266" customWidth="1"/>
    <col min="12315" max="12316" width="12.109375" style="266" customWidth="1"/>
    <col min="12317" max="12317" width="8.88671875" style="266"/>
    <col min="12318" max="12318" width="10.109375" style="266" customWidth="1"/>
    <col min="12319" max="12319" width="8.88671875" style="266"/>
    <col min="12320" max="12320" width="10.109375" style="266" customWidth="1"/>
    <col min="12321" max="12321" width="8.88671875" style="266"/>
    <col min="12322" max="12322" width="10.109375" style="266" customWidth="1"/>
    <col min="12323" max="12551" width="8.88671875" style="266"/>
    <col min="12552" max="12552" width="40.44140625" style="266" customWidth="1"/>
    <col min="12553" max="12553" width="16.33203125" style="266" customWidth="1"/>
    <col min="12554" max="12554" width="13.5546875" style="266" customWidth="1"/>
    <col min="12555" max="12555" width="18.109375" style="266" customWidth="1"/>
    <col min="12556" max="12556" width="13.5546875" style="266" customWidth="1"/>
    <col min="12557" max="12557" width="14.44140625" style="266" customWidth="1"/>
    <col min="12558" max="12558" width="16.44140625" style="266" customWidth="1"/>
    <col min="12559" max="12559" width="16.33203125" style="266" customWidth="1"/>
    <col min="12560" max="12560" width="16.6640625" style="266" customWidth="1"/>
    <col min="12561" max="12561" width="15.44140625" style="266" customWidth="1"/>
    <col min="12562" max="12562" width="15.5546875" style="266" customWidth="1"/>
    <col min="12563" max="12563" width="16.33203125" style="266" customWidth="1"/>
    <col min="12564" max="12564" width="15.5546875" style="266" customWidth="1"/>
    <col min="12565" max="12565" width="15.44140625" style="266" customWidth="1"/>
    <col min="12566" max="12566" width="15.5546875" style="266" customWidth="1"/>
    <col min="12567" max="12567" width="15.44140625" style="266" customWidth="1"/>
    <col min="12568" max="12568" width="15" style="266" customWidth="1"/>
    <col min="12569" max="12569" width="13.44140625" style="266" customWidth="1"/>
    <col min="12570" max="12570" width="13.5546875" style="266" customWidth="1"/>
    <col min="12571" max="12572" width="12.109375" style="266" customWidth="1"/>
    <col min="12573" max="12573" width="8.88671875" style="266"/>
    <col min="12574" max="12574" width="10.109375" style="266" customWidth="1"/>
    <col min="12575" max="12575" width="8.88671875" style="266"/>
    <col min="12576" max="12576" width="10.109375" style="266" customWidth="1"/>
    <col min="12577" max="12577" width="8.88671875" style="266"/>
    <col min="12578" max="12578" width="10.109375" style="266" customWidth="1"/>
    <col min="12579" max="12807" width="8.88671875" style="266"/>
    <col min="12808" max="12808" width="40.44140625" style="266" customWidth="1"/>
    <col min="12809" max="12809" width="16.33203125" style="266" customWidth="1"/>
    <col min="12810" max="12810" width="13.5546875" style="266" customWidth="1"/>
    <col min="12811" max="12811" width="18.109375" style="266" customWidth="1"/>
    <col min="12812" max="12812" width="13.5546875" style="266" customWidth="1"/>
    <col min="12813" max="12813" width="14.44140625" style="266" customWidth="1"/>
    <col min="12814" max="12814" width="16.44140625" style="266" customWidth="1"/>
    <col min="12815" max="12815" width="16.33203125" style="266" customWidth="1"/>
    <col min="12816" max="12816" width="16.6640625" style="266" customWidth="1"/>
    <col min="12817" max="12817" width="15.44140625" style="266" customWidth="1"/>
    <col min="12818" max="12818" width="15.5546875" style="266" customWidth="1"/>
    <col min="12819" max="12819" width="16.33203125" style="266" customWidth="1"/>
    <col min="12820" max="12820" width="15.5546875" style="266" customWidth="1"/>
    <col min="12821" max="12821" width="15.44140625" style="266" customWidth="1"/>
    <col min="12822" max="12822" width="15.5546875" style="266" customWidth="1"/>
    <col min="12823" max="12823" width="15.44140625" style="266" customWidth="1"/>
    <col min="12824" max="12824" width="15" style="266" customWidth="1"/>
    <col min="12825" max="12825" width="13.44140625" style="266" customWidth="1"/>
    <col min="12826" max="12826" width="13.5546875" style="266" customWidth="1"/>
    <col min="12827" max="12828" width="12.109375" style="266" customWidth="1"/>
    <col min="12829" max="12829" width="8.88671875" style="266"/>
    <col min="12830" max="12830" width="10.109375" style="266" customWidth="1"/>
    <col min="12831" max="12831" width="8.88671875" style="266"/>
    <col min="12832" max="12832" width="10.109375" style="266" customWidth="1"/>
    <col min="12833" max="12833" width="8.88671875" style="266"/>
    <col min="12834" max="12834" width="10.109375" style="266" customWidth="1"/>
    <col min="12835" max="13063" width="8.88671875" style="266"/>
    <col min="13064" max="13064" width="40.44140625" style="266" customWidth="1"/>
    <col min="13065" max="13065" width="16.33203125" style="266" customWidth="1"/>
    <col min="13066" max="13066" width="13.5546875" style="266" customWidth="1"/>
    <col min="13067" max="13067" width="18.109375" style="266" customWidth="1"/>
    <col min="13068" max="13068" width="13.5546875" style="266" customWidth="1"/>
    <col min="13069" max="13069" width="14.44140625" style="266" customWidth="1"/>
    <col min="13070" max="13070" width="16.44140625" style="266" customWidth="1"/>
    <col min="13071" max="13071" width="16.33203125" style="266" customWidth="1"/>
    <col min="13072" max="13072" width="16.6640625" style="266" customWidth="1"/>
    <col min="13073" max="13073" width="15.44140625" style="266" customWidth="1"/>
    <col min="13074" max="13074" width="15.5546875" style="266" customWidth="1"/>
    <col min="13075" max="13075" width="16.33203125" style="266" customWidth="1"/>
    <col min="13076" max="13076" width="15.5546875" style="266" customWidth="1"/>
    <col min="13077" max="13077" width="15.44140625" style="266" customWidth="1"/>
    <col min="13078" max="13078" width="15.5546875" style="266" customWidth="1"/>
    <col min="13079" max="13079" width="15.44140625" style="266" customWidth="1"/>
    <col min="13080" max="13080" width="15" style="266" customWidth="1"/>
    <col min="13081" max="13081" width="13.44140625" style="266" customWidth="1"/>
    <col min="13082" max="13082" width="13.5546875" style="266" customWidth="1"/>
    <col min="13083" max="13084" width="12.109375" style="266" customWidth="1"/>
    <col min="13085" max="13085" width="8.88671875" style="266"/>
    <col min="13086" max="13086" width="10.109375" style="266" customWidth="1"/>
    <col min="13087" max="13087" width="8.88671875" style="266"/>
    <col min="13088" max="13088" width="10.109375" style="266" customWidth="1"/>
    <col min="13089" max="13089" width="8.88671875" style="266"/>
    <col min="13090" max="13090" width="10.109375" style="266" customWidth="1"/>
    <col min="13091" max="13319" width="8.88671875" style="266"/>
    <col min="13320" max="13320" width="40.44140625" style="266" customWidth="1"/>
    <col min="13321" max="13321" width="16.33203125" style="266" customWidth="1"/>
    <col min="13322" max="13322" width="13.5546875" style="266" customWidth="1"/>
    <col min="13323" max="13323" width="18.109375" style="266" customWidth="1"/>
    <col min="13324" max="13324" width="13.5546875" style="266" customWidth="1"/>
    <col min="13325" max="13325" width="14.44140625" style="266" customWidth="1"/>
    <col min="13326" max="13326" width="16.44140625" style="266" customWidth="1"/>
    <col min="13327" max="13327" width="16.33203125" style="266" customWidth="1"/>
    <col min="13328" max="13328" width="16.6640625" style="266" customWidth="1"/>
    <col min="13329" max="13329" width="15.44140625" style="266" customWidth="1"/>
    <col min="13330" max="13330" width="15.5546875" style="266" customWidth="1"/>
    <col min="13331" max="13331" width="16.33203125" style="266" customWidth="1"/>
    <col min="13332" max="13332" width="15.5546875" style="266" customWidth="1"/>
    <col min="13333" max="13333" width="15.44140625" style="266" customWidth="1"/>
    <col min="13334" max="13334" width="15.5546875" style="266" customWidth="1"/>
    <col min="13335" max="13335" width="15.44140625" style="266" customWidth="1"/>
    <col min="13336" max="13336" width="15" style="266" customWidth="1"/>
    <col min="13337" max="13337" width="13.44140625" style="266" customWidth="1"/>
    <col min="13338" max="13338" width="13.5546875" style="266" customWidth="1"/>
    <col min="13339" max="13340" width="12.109375" style="266" customWidth="1"/>
    <col min="13341" max="13341" width="8.88671875" style="266"/>
    <col min="13342" max="13342" width="10.109375" style="266" customWidth="1"/>
    <col min="13343" max="13343" width="8.88671875" style="266"/>
    <col min="13344" max="13344" width="10.109375" style="266" customWidth="1"/>
    <col min="13345" max="13345" width="8.88671875" style="266"/>
    <col min="13346" max="13346" width="10.109375" style="266" customWidth="1"/>
    <col min="13347" max="13575" width="8.88671875" style="266"/>
    <col min="13576" max="13576" width="40.44140625" style="266" customWidth="1"/>
    <col min="13577" max="13577" width="16.33203125" style="266" customWidth="1"/>
    <col min="13578" max="13578" width="13.5546875" style="266" customWidth="1"/>
    <col min="13579" max="13579" width="18.109375" style="266" customWidth="1"/>
    <col min="13580" max="13580" width="13.5546875" style="266" customWidth="1"/>
    <col min="13581" max="13581" width="14.44140625" style="266" customWidth="1"/>
    <col min="13582" max="13582" width="16.44140625" style="266" customWidth="1"/>
    <col min="13583" max="13583" width="16.33203125" style="266" customWidth="1"/>
    <col min="13584" max="13584" width="16.6640625" style="266" customWidth="1"/>
    <col min="13585" max="13585" width="15.44140625" style="266" customWidth="1"/>
    <col min="13586" max="13586" width="15.5546875" style="266" customWidth="1"/>
    <col min="13587" max="13587" width="16.33203125" style="266" customWidth="1"/>
    <col min="13588" max="13588" width="15.5546875" style="266" customWidth="1"/>
    <col min="13589" max="13589" width="15.44140625" style="266" customWidth="1"/>
    <col min="13590" max="13590" width="15.5546875" style="266" customWidth="1"/>
    <col min="13591" max="13591" width="15.44140625" style="266" customWidth="1"/>
    <col min="13592" max="13592" width="15" style="266" customWidth="1"/>
    <col min="13593" max="13593" width="13.44140625" style="266" customWidth="1"/>
    <col min="13594" max="13594" width="13.5546875" style="266" customWidth="1"/>
    <col min="13595" max="13596" width="12.109375" style="266" customWidth="1"/>
    <col min="13597" max="13597" width="8.88671875" style="266"/>
    <col min="13598" max="13598" width="10.109375" style="266" customWidth="1"/>
    <col min="13599" max="13599" width="8.88671875" style="266"/>
    <col min="13600" max="13600" width="10.109375" style="266" customWidth="1"/>
    <col min="13601" max="13601" width="8.88671875" style="266"/>
    <col min="13602" max="13602" width="10.109375" style="266" customWidth="1"/>
    <col min="13603" max="13831" width="8.88671875" style="266"/>
    <col min="13832" max="13832" width="40.44140625" style="266" customWidth="1"/>
    <col min="13833" max="13833" width="16.33203125" style="266" customWidth="1"/>
    <col min="13834" max="13834" width="13.5546875" style="266" customWidth="1"/>
    <col min="13835" max="13835" width="18.109375" style="266" customWidth="1"/>
    <col min="13836" max="13836" width="13.5546875" style="266" customWidth="1"/>
    <col min="13837" max="13837" width="14.44140625" style="266" customWidth="1"/>
    <col min="13838" max="13838" width="16.44140625" style="266" customWidth="1"/>
    <col min="13839" max="13839" width="16.33203125" style="266" customWidth="1"/>
    <col min="13840" max="13840" width="16.6640625" style="266" customWidth="1"/>
    <col min="13841" max="13841" width="15.44140625" style="266" customWidth="1"/>
    <col min="13842" max="13842" width="15.5546875" style="266" customWidth="1"/>
    <col min="13843" max="13843" width="16.33203125" style="266" customWidth="1"/>
    <col min="13844" max="13844" width="15.5546875" style="266" customWidth="1"/>
    <col min="13845" max="13845" width="15.44140625" style="266" customWidth="1"/>
    <col min="13846" max="13846" width="15.5546875" style="266" customWidth="1"/>
    <col min="13847" max="13847" width="15.44140625" style="266" customWidth="1"/>
    <col min="13848" max="13848" width="15" style="266" customWidth="1"/>
    <col min="13849" max="13849" width="13.44140625" style="266" customWidth="1"/>
    <col min="13850" max="13850" width="13.5546875" style="266" customWidth="1"/>
    <col min="13851" max="13852" width="12.109375" style="266" customWidth="1"/>
    <col min="13853" max="13853" width="8.88671875" style="266"/>
    <col min="13854" max="13854" width="10.109375" style="266" customWidth="1"/>
    <col min="13855" max="13855" width="8.88671875" style="266"/>
    <col min="13856" max="13856" width="10.109375" style="266" customWidth="1"/>
    <col min="13857" max="13857" width="8.88671875" style="266"/>
    <col min="13858" max="13858" width="10.109375" style="266" customWidth="1"/>
    <col min="13859" max="14087" width="8.88671875" style="266"/>
    <col min="14088" max="14088" width="40.44140625" style="266" customWidth="1"/>
    <col min="14089" max="14089" width="16.33203125" style="266" customWidth="1"/>
    <col min="14090" max="14090" width="13.5546875" style="266" customWidth="1"/>
    <col min="14091" max="14091" width="18.109375" style="266" customWidth="1"/>
    <col min="14092" max="14092" width="13.5546875" style="266" customWidth="1"/>
    <col min="14093" max="14093" width="14.44140625" style="266" customWidth="1"/>
    <col min="14094" max="14094" width="16.44140625" style="266" customWidth="1"/>
    <col min="14095" max="14095" width="16.33203125" style="266" customWidth="1"/>
    <col min="14096" max="14096" width="16.6640625" style="266" customWidth="1"/>
    <col min="14097" max="14097" width="15.44140625" style="266" customWidth="1"/>
    <col min="14098" max="14098" width="15.5546875" style="266" customWidth="1"/>
    <col min="14099" max="14099" width="16.33203125" style="266" customWidth="1"/>
    <col min="14100" max="14100" width="15.5546875" style="266" customWidth="1"/>
    <col min="14101" max="14101" width="15.44140625" style="266" customWidth="1"/>
    <col min="14102" max="14102" width="15.5546875" style="266" customWidth="1"/>
    <col min="14103" max="14103" width="15.44140625" style="266" customWidth="1"/>
    <col min="14104" max="14104" width="15" style="266" customWidth="1"/>
    <col min="14105" max="14105" width="13.44140625" style="266" customWidth="1"/>
    <col min="14106" max="14106" width="13.5546875" style="266" customWidth="1"/>
    <col min="14107" max="14108" width="12.109375" style="266" customWidth="1"/>
    <col min="14109" max="14109" width="8.88671875" style="266"/>
    <col min="14110" max="14110" width="10.109375" style="266" customWidth="1"/>
    <col min="14111" max="14111" width="8.88671875" style="266"/>
    <col min="14112" max="14112" width="10.109375" style="266" customWidth="1"/>
    <col min="14113" max="14113" width="8.88671875" style="266"/>
    <col min="14114" max="14114" width="10.109375" style="266" customWidth="1"/>
    <col min="14115" max="14343" width="8.88671875" style="266"/>
    <col min="14344" max="14344" width="40.44140625" style="266" customWidth="1"/>
    <col min="14345" max="14345" width="16.33203125" style="266" customWidth="1"/>
    <col min="14346" max="14346" width="13.5546875" style="266" customWidth="1"/>
    <col min="14347" max="14347" width="18.109375" style="266" customWidth="1"/>
    <col min="14348" max="14348" width="13.5546875" style="266" customWidth="1"/>
    <col min="14349" max="14349" width="14.44140625" style="266" customWidth="1"/>
    <col min="14350" max="14350" width="16.44140625" style="266" customWidth="1"/>
    <col min="14351" max="14351" width="16.33203125" style="266" customWidth="1"/>
    <col min="14352" max="14352" width="16.6640625" style="266" customWidth="1"/>
    <col min="14353" max="14353" width="15.44140625" style="266" customWidth="1"/>
    <col min="14354" max="14354" width="15.5546875" style="266" customWidth="1"/>
    <col min="14355" max="14355" width="16.33203125" style="266" customWidth="1"/>
    <col min="14356" max="14356" width="15.5546875" style="266" customWidth="1"/>
    <col min="14357" max="14357" width="15.44140625" style="266" customWidth="1"/>
    <col min="14358" max="14358" width="15.5546875" style="266" customWidth="1"/>
    <col min="14359" max="14359" width="15.44140625" style="266" customWidth="1"/>
    <col min="14360" max="14360" width="15" style="266" customWidth="1"/>
    <col min="14361" max="14361" width="13.44140625" style="266" customWidth="1"/>
    <col min="14362" max="14362" width="13.5546875" style="266" customWidth="1"/>
    <col min="14363" max="14364" width="12.109375" style="266" customWidth="1"/>
    <col min="14365" max="14365" width="8.88671875" style="266"/>
    <col min="14366" max="14366" width="10.109375" style="266" customWidth="1"/>
    <col min="14367" max="14367" width="8.88671875" style="266"/>
    <col min="14368" max="14368" width="10.109375" style="266" customWidth="1"/>
    <col min="14369" max="14369" width="8.88671875" style="266"/>
    <col min="14370" max="14370" width="10.109375" style="266" customWidth="1"/>
    <col min="14371" max="14599" width="8.88671875" style="266"/>
    <col min="14600" max="14600" width="40.44140625" style="266" customWidth="1"/>
    <col min="14601" max="14601" width="16.33203125" style="266" customWidth="1"/>
    <col min="14602" max="14602" width="13.5546875" style="266" customWidth="1"/>
    <col min="14603" max="14603" width="18.109375" style="266" customWidth="1"/>
    <col min="14604" max="14604" width="13.5546875" style="266" customWidth="1"/>
    <col min="14605" max="14605" width="14.44140625" style="266" customWidth="1"/>
    <col min="14606" max="14606" width="16.44140625" style="266" customWidth="1"/>
    <col min="14607" max="14607" width="16.33203125" style="266" customWidth="1"/>
    <col min="14608" max="14608" width="16.6640625" style="266" customWidth="1"/>
    <col min="14609" max="14609" width="15.44140625" style="266" customWidth="1"/>
    <col min="14610" max="14610" width="15.5546875" style="266" customWidth="1"/>
    <col min="14611" max="14611" width="16.33203125" style="266" customWidth="1"/>
    <col min="14612" max="14612" width="15.5546875" style="266" customWidth="1"/>
    <col min="14613" max="14613" width="15.44140625" style="266" customWidth="1"/>
    <col min="14614" max="14614" width="15.5546875" style="266" customWidth="1"/>
    <col min="14615" max="14615" width="15.44140625" style="266" customWidth="1"/>
    <col min="14616" max="14616" width="15" style="266" customWidth="1"/>
    <col min="14617" max="14617" width="13.44140625" style="266" customWidth="1"/>
    <col min="14618" max="14618" width="13.5546875" style="266" customWidth="1"/>
    <col min="14619" max="14620" width="12.109375" style="266" customWidth="1"/>
    <col min="14621" max="14621" width="8.88671875" style="266"/>
    <col min="14622" max="14622" width="10.109375" style="266" customWidth="1"/>
    <col min="14623" max="14623" width="8.88671875" style="266"/>
    <col min="14624" max="14624" width="10.109375" style="266" customWidth="1"/>
    <col min="14625" max="14625" width="8.88671875" style="266"/>
    <col min="14626" max="14626" width="10.109375" style="266" customWidth="1"/>
    <col min="14627" max="14855" width="8.88671875" style="266"/>
    <col min="14856" max="14856" width="40.44140625" style="266" customWidth="1"/>
    <col min="14857" max="14857" width="16.33203125" style="266" customWidth="1"/>
    <col min="14858" max="14858" width="13.5546875" style="266" customWidth="1"/>
    <col min="14859" max="14859" width="18.109375" style="266" customWidth="1"/>
    <col min="14860" max="14860" width="13.5546875" style="266" customWidth="1"/>
    <col min="14861" max="14861" width="14.44140625" style="266" customWidth="1"/>
    <col min="14862" max="14862" width="16.44140625" style="266" customWidth="1"/>
    <col min="14863" max="14863" width="16.33203125" style="266" customWidth="1"/>
    <col min="14864" max="14864" width="16.6640625" style="266" customWidth="1"/>
    <col min="14865" max="14865" width="15.44140625" style="266" customWidth="1"/>
    <col min="14866" max="14866" width="15.5546875" style="266" customWidth="1"/>
    <col min="14867" max="14867" width="16.33203125" style="266" customWidth="1"/>
    <col min="14868" max="14868" width="15.5546875" style="266" customWidth="1"/>
    <col min="14869" max="14869" width="15.44140625" style="266" customWidth="1"/>
    <col min="14870" max="14870" width="15.5546875" style="266" customWidth="1"/>
    <col min="14871" max="14871" width="15.44140625" style="266" customWidth="1"/>
    <col min="14872" max="14872" width="15" style="266" customWidth="1"/>
    <col min="14873" max="14873" width="13.44140625" style="266" customWidth="1"/>
    <col min="14874" max="14874" width="13.5546875" style="266" customWidth="1"/>
    <col min="14875" max="14876" width="12.109375" style="266" customWidth="1"/>
    <col min="14877" max="14877" width="8.88671875" style="266"/>
    <col min="14878" max="14878" width="10.109375" style="266" customWidth="1"/>
    <col min="14879" max="14879" width="8.88671875" style="266"/>
    <col min="14880" max="14880" width="10.109375" style="266" customWidth="1"/>
    <col min="14881" max="14881" width="8.88671875" style="266"/>
    <col min="14882" max="14882" width="10.109375" style="266" customWidth="1"/>
    <col min="14883" max="15111" width="8.88671875" style="266"/>
    <col min="15112" max="15112" width="40.44140625" style="266" customWidth="1"/>
    <col min="15113" max="15113" width="16.33203125" style="266" customWidth="1"/>
    <col min="15114" max="15114" width="13.5546875" style="266" customWidth="1"/>
    <col min="15115" max="15115" width="18.109375" style="266" customWidth="1"/>
    <col min="15116" max="15116" width="13.5546875" style="266" customWidth="1"/>
    <col min="15117" max="15117" width="14.44140625" style="266" customWidth="1"/>
    <col min="15118" max="15118" width="16.44140625" style="266" customWidth="1"/>
    <col min="15119" max="15119" width="16.33203125" style="266" customWidth="1"/>
    <col min="15120" max="15120" width="16.6640625" style="266" customWidth="1"/>
    <col min="15121" max="15121" width="15.44140625" style="266" customWidth="1"/>
    <col min="15122" max="15122" width="15.5546875" style="266" customWidth="1"/>
    <col min="15123" max="15123" width="16.33203125" style="266" customWidth="1"/>
    <col min="15124" max="15124" width="15.5546875" style="266" customWidth="1"/>
    <col min="15125" max="15125" width="15.44140625" style="266" customWidth="1"/>
    <col min="15126" max="15126" width="15.5546875" style="266" customWidth="1"/>
    <col min="15127" max="15127" width="15.44140625" style="266" customWidth="1"/>
    <col min="15128" max="15128" width="15" style="266" customWidth="1"/>
    <col min="15129" max="15129" width="13.44140625" style="266" customWidth="1"/>
    <col min="15130" max="15130" width="13.5546875" style="266" customWidth="1"/>
    <col min="15131" max="15132" width="12.109375" style="266" customWidth="1"/>
    <col min="15133" max="15133" width="8.88671875" style="266"/>
    <col min="15134" max="15134" width="10.109375" style="266" customWidth="1"/>
    <col min="15135" max="15135" width="8.88671875" style="266"/>
    <col min="15136" max="15136" width="10.109375" style="266" customWidth="1"/>
    <col min="15137" max="15137" width="8.88671875" style="266"/>
    <col min="15138" max="15138" width="10.109375" style="266" customWidth="1"/>
    <col min="15139" max="15367" width="8.88671875" style="266"/>
    <col min="15368" max="15368" width="40.44140625" style="266" customWidth="1"/>
    <col min="15369" max="15369" width="16.33203125" style="266" customWidth="1"/>
    <col min="15370" max="15370" width="13.5546875" style="266" customWidth="1"/>
    <col min="15371" max="15371" width="18.109375" style="266" customWidth="1"/>
    <col min="15372" max="15372" width="13.5546875" style="266" customWidth="1"/>
    <col min="15373" max="15373" width="14.44140625" style="266" customWidth="1"/>
    <col min="15374" max="15374" width="16.44140625" style="266" customWidth="1"/>
    <col min="15375" max="15375" width="16.33203125" style="266" customWidth="1"/>
    <col min="15376" max="15376" width="16.6640625" style="266" customWidth="1"/>
    <col min="15377" max="15377" width="15.44140625" style="266" customWidth="1"/>
    <col min="15378" max="15378" width="15.5546875" style="266" customWidth="1"/>
    <col min="15379" max="15379" width="16.33203125" style="266" customWidth="1"/>
    <col min="15380" max="15380" width="15.5546875" style="266" customWidth="1"/>
    <col min="15381" max="15381" width="15.44140625" style="266" customWidth="1"/>
    <col min="15382" max="15382" width="15.5546875" style="266" customWidth="1"/>
    <col min="15383" max="15383" width="15.44140625" style="266" customWidth="1"/>
    <col min="15384" max="15384" width="15" style="266" customWidth="1"/>
    <col min="15385" max="15385" width="13.44140625" style="266" customWidth="1"/>
    <col min="15386" max="15386" width="13.5546875" style="266" customWidth="1"/>
    <col min="15387" max="15388" width="12.109375" style="266" customWidth="1"/>
    <col min="15389" max="15389" width="8.88671875" style="266"/>
    <col min="15390" max="15390" width="10.109375" style="266" customWidth="1"/>
    <col min="15391" max="15391" width="8.88671875" style="266"/>
    <col min="15392" max="15392" width="10.109375" style="266" customWidth="1"/>
    <col min="15393" max="15393" width="8.88671875" style="266"/>
    <col min="15394" max="15394" width="10.109375" style="266" customWidth="1"/>
    <col min="15395" max="15623" width="8.88671875" style="266"/>
    <col min="15624" max="15624" width="40.44140625" style="266" customWidth="1"/>
    <col min="15625" max="15625" width="16.33203125" style="266" customWidth="1"/>
    <col min="15626" max="15626" width="13.5546875" style="266" customWidth="1"/>
    <col min="15627" max="15627" width="18.109375" style="266" customWidth="1"/>
    <col min="15628" max="15628" width="13.5546875" style="266" customWidth="1"/>
    <col min="15629" max="15629" width="14.44140625" style="266" customWidth="1"/>
    <col min="15630" max="15630" width="16.44140625" style="266" customWidth="1"/>
    <col min="15631" max="15631" width="16.33203125" style="266" customWidth="1"/>
    <col min="15632" max="15632" width="16.6640625" style="266" customWidth="1"/>
    <col min="15633" max="15633" width="15.44140625" style="266" customWidth="1"/>
    <col min="15634" max="15634" width="15.5546875" style="266" customWidth="1"/>
    <col min="15635" max="15635" width="16.33203125" style="266" customWidth="1"/>
    <col min="15636" max="15636" width="15.5546875" style="266" customWidth="1"/>
    <col min="15637" max="15637" width="15.44140625" style="266" customWidth="1"/>
    <col min="15638" max="15638" width="15.5546875" style="266" customWidth="1"/>
    <col min="15639" max="15639" width="15.44140625" style="266" customWidth="1"/>
    <col min="15640" max="15640" width="15" style="266" customWidth="1"/>
    <col min="15641" max="15641" width="13.44140625" style="266" customWidth="1"/>
    <col min="15642" max="15642" width="13.5546875" style="266" customWidth="1"/>
    <col min="15643" max="15644" width="12.109375" style="266" customWidth="1"/>
    <col min="15645" max="15645" width="8.88671875" style="266"/>
    <col min="15646" max="15646" width="10.109375" style="266" customWidth="1"/>
    <col min="15647" max="15647" width="8.88671875" style="266"/>
    <col min="15648" max="15648" width="10.109375" style="266" customWidth="1"/>
    <col min="15649" max="15649" width="8.88671875" style="266"/>
    <col min="15650" max="15650" width="10.109375" style="266" customWidth="1"/>
    <col min="15651" max="15879" width="8.88671875" style="266"/>
    <col min="15880" max="15880" width="40.44140625" style="266" customWidth="1"/>
    <col min="15881" max="15881" width="16.33203125" style="266" customWidth="1"/>
    <col min="15882" max="15882" width="13.5546875" style="266" customWidth="1"/>
    <col min="15883" max="15883" width="18.109375" style="266" customWidth="1"/>
    <col min="15884" max="15884" width="13.5546875" style="266" customWidth="1"/>
    <col min="15885" max="15885" width="14.44140625" style="266" customWidth="1"/>
    <col min="15886" max="15886" width="16.44140625" style="266" customWidth="1"/>
    <col min="15887" max="15887" width="16.33203125" style="266" customWidth="1"/>
    <col min="15888" max="15888" width="16.6640625" style="266" customWidth="1"/>
    <col min="15889" max="15889" width="15.44140625" style="266" customWidth="1"/>
    <col min="15890" max="15890" width="15.5546875" style="266" customWidth="1"/>
    <col min="15891" max="15891" width="16.33203125" style="266" customWidth="1"/>
    <col min="15892" max="15892" width="15.5546875" style="266" customWidth="1"/>
    <col min="15893" max="15893" width="15.44140625" style="266" customWidth="1"/>
    <col min="15894" max="15894" width="15.5546875" style="266" customWidth="1"/>
    <col min="15895" max="15895" width="15.44140625" style="266" customWidth="1"/>
    <col min="15896" max="15896" width="15" style="266" customWidth="1"/>
    <col min="15897" max="15897" width="13.44140625" style="266" customWidth="1"/>
    <col min="15898" max="15898" width="13.5546875" style="266" customWidth="1"/>
    <col min="15899" max="15900" width="12.109375" style="266" customWidth="1"/>
    <col min="15901" max="15901" width="8.88671875" style="266"/>
    <col min="15902" max="15902" width="10.109375" style="266" customWidth="1"/>
    <col min="15903" max="15903" width="8.88671875" style="266"/>
    <col min="15904" max="15904" width="10.109375" style="266" customWidth="1"/>
    <col min="15905" max="15905" width="8.88671875" style="266"/>
    <col min="15906" max="15906" width="10.109375" style="266" customWidth="1"/>
    <col min="15907" max="16135" width="8.88671875" style="266"/>
    <col min="16136" max="16136" width="40.44140625" style="266" customWidth="1"/>
    <col min="16137" max="16137" width="16.33203125" style="266" customWidth="1"/>
    <col min="16138" max="16138" width="13.5546875" style="266" customWidth="1"/>
    <col min="16139" max="16139" width="18.109375" style="266" customWidth="1"/>
    <col min="16140" max="16140" width="13.5546875" style="266" customWidth="1"/>
    <col min="16141" max="16141" width="14.44140625" style="266" customWidth="1"/>
    <col min="16142" max="16142" width="16.44140625" style="266" customWidth="1"/>
    <col min="16143" max="16143" width="16.33203125" style="266" customWidth="1"/>
    <col min="16144" max="16144" width="16.6640625" style="266" customWidth="1"/>
    <col min="16145" max="16145" width="15.44140625" style="266" customWidth="1"/>
    <col min="16146" max="16146" width="15.5546875" style="266" customWidth="1"/>
    <col min="16147" max="16147" width="16.33203125" style="266" customWidth="1"/>
    <col min="16148" max="16148" width="15.5546875" style="266" customWidth="1"/>
    <col min="16149" max="16149" width="15.44140625" style="266" customWidth="1"/>
    <col min="16150" max="16150" width="15.5546875" style="266" customWidth="1"/>
    <col min="16151" max="16151" width="15.44140625" style="266" customWidth="1"/>
    <col min="16152" max="16152" width="15" style="266" customWidth="1"/>
    <col min="16153" max="16153" width="13.44140625" style="266" customWidth="1"/>
    <col min="16154" max="16154" width="13.5546875" style="266" customWidth="1"/>
    <col min="16155" max="16156" width="12.109375" style="266" customWidth="1"/>
    <col min="16157" max="16157" width="8.88671875" style="266"/>
    <col min="16158" max="16158" width="10.109375" style="266" customWidth="1"/>
    <col min="16159" max="16159" width="8.88671875" style="266"/>
    <col min="16160" max="16160" width="10.109375" style="266" customWidth="1"/>
    <col min="16161" max="16161" width="8.88671875" style="266"/>
    <col min="16162" max="16162" width="10.109375" style="266" customWidth="1"/>
    <col min="16163" max="16384" width="8.88671875" style="266"/>
  </cols>
  <sheetData>
    <row r="1" spans="1:16" x14ac:dyDescent="0.25">
      <c r="A1" s="5" t="s">
        <v>2</v>
      </c>
      <c r="B1" s="17" t="s">
        <v>297</v>
      </c>
      <c r="C1" s="5"/>
      <c r="D1" s="5"/>
      <c r="E1" s="5"/>
      <c r="F1" s="5"/>
      <c r="G1" s="5"/>
      <c r="H1" s="326" t="s">
        <v>4</v>
      </c>
      <c r="I1" s="81"/>
      <c r="J1" s="81"/>
    </row>
    <row r="2" spans="1:16" x14ac:dyDescent="0.25">
      <c r="A2" s="5" t="s">
        <v>5</v>
      </c>
      <c r="B2" s="17" t="s">
        <v>298</v>
      </c>
      <c r="C2" s="5"/>
      <c r="D2" s="5"/>
      <c r="E2" s="5"/>
      <c r="F2" s="5"/>
      <c r="G2" s="5"/>
    </row>
    <row r="3" spans="1:16" x14ac:dyDescent="0.25">
      <c r="A3" s="6" t="s">
        <v>6</v>
      </c>
      <c r="B3" s="6" t="s">
        <v>7</v>
      </c>
      <c r="C3" s="6"/>
      <c r="D3" s="6"/>
      <c r="E3" s="6"/>
      <c r="F3" s="6"/>
      <c r="G3" s="6"/>
    </row>
    <row r="4" spans="1:16" x14ac:dyDescent="0.25">
      <c r="A4" s="6" t="s">
        <v>8</v>
      </c>
      <c r="B4" s="6" t="s">
        <v>9</v>
      </c>
      <c r="C4" s="6"/>
      <c r="D4" s="6"/>
      <c r="E4" s="6"/>
      <c r="F4" s="6"/>
      <c r="G4" s="6"/>
    </row>
    <row r="5" spans="1:16" ht="14.4" x14ac:dyDescent="0.3">
      <c r="A5" s="7" t="s">
        <v>10</v>
      </c>
      <c r="B5" s="7"/>
      <c r="C5" s="7"/>
      <c r="D5" s="7"/>
      <c r="E5" s="7"/>
      <c r="F5" s="7"/>
      <c r="G5" s="7"/>
      <c r="H5" s="259"/>
    </row>
    <row r="6" spans="1:16" ht="14.4" x14ac:dyDescent="0.3">
      <c r="A6" s="7" t="s">
        <v>11</v>
      </c>
      <c r="B6" s="7"/>
      <c r="C6" s="7"/>
      <c r="D6" s="7"/>
      <c r="E6" s="7"/>
      <c r="F6" s="7"/>
      <c r="G6" s="7"/>
      <c r="H6" s="259"/>
    </row>
    <row r="13" spans="1:16" x14ac:dyDescent="0.25">
      <c r="H13" s="267"/>
      <c r="I13" s="267"/>
      <c r="J13" s="268">
        <v>43100</v>
      </c>
      <c r="K13" s="268">
        <v>43465</v>
      </c>
      <c r="L13" s="268">
        <v>43830</v>
      </c>
      <c r="M13" s="268">
        <v>43921</v>
      </c>
      <c r="N13" s="268">
        <v>44012</v>
      </c>
      <c r="O13" s="268">
        <v>44104</v>
      </c>
      <c r="P13" s="268">
        <v>44196</v>
      </c>
    </row>
    <row r="14" spans="1:16" x14ac:dyDescent="0.25">
      <c r="H14" s="267" t="s">
        <v>299</v>
      </c>
      <c r="I14" s="267"/>
      <c r="J14" s="345">
        <v>11.9</v>
      </c>
      <c r="K14" s="345">
        <v>12.1</v>
      </c>
      <c r="L14" s="345">
        <v>13.4</v>
      </c>
      <c r="M14" s="345">
        <v>14.4</v>
      </c>
      <c r="N14" s="345">
        <v>14.4</v>
      </c>
      <c r="O14" s="345">
        <v>15.2</v>
      </c>
      <c r="P14" s="345">
        <v>15.9</v>
      </c>
    </row>
    <row r="15" spans="1:16" x14ac:dyDescent="0.25">
      <c r="H15" s="267" t="s">
        <v>300</v>
      </c>
      <c r="I15" s="267"/>
      <c r="J15" s="345">
        <v>45.5</v>
      </c>
      <c r="K15" s="345">
        <v>51.4</v>
      </c>
      <c r="L15" s="345">
        <v>50.5</v>
      </c>
      <c r="M15" s="345">
        <v>50.7</v>
      </c>
      <c r="N15" s="345">
        <v>47.5</v>
      </c>
      <c r="O15" s="345">
        <v>46.4</v>
      </c>
      <c r="P15" s="345">
        <v>49</v>
      </c>
    </row>
    <row r="16" spans="1:16" x14ac:dyDescent="0.25">
      <c r="H16" s="267" t="s">
        <v>301</v>
      </c>
      <c r="I16" s="267" t="s">
        <v>302</v>
      </c>
      <c r="J16" s="346">
        <v>294</v>
      </c>
      <c r="K16" s="346">
        <v>281</v>
      </c>
      <c r="L16" s="346">
        <v>233</v>
      </c>
      <c r="M16" s="346">
        <v>225</v>
      </c>
      <c r="N16" s="346">
        <v>215</v>
      </c>
      <c r="O16" s="346">
        <v>215</v>
      </c>
      <c r="P16" s="346">
        <v>210</v>
      </c>
    </row>
    <row r="17" spans="10:16" x14ac:dyDescent="0.25">
      <c r="J17" s="269"/>
      <c r="K17" s="269"/>
      <c r="L17" s="269"/>
      <c r="M17" s="269"/>
      <c r="N17" s="269"/>
      <c r="O17" s="269"/>
      <c r="P17" s="269"/>
    </row>
    <row r="18" spans="10:16" ht="14.4" x14ac:dyDescent="0.3">
      <c r="J18" s="347"/>
      <c r="K18" s="347"/>
      <c r="L18" s="347"/>
      <c r="M18" s="347"/>
      <c r="N18" s="280"/>
      <c r="O18" s="280"/>
      <c r="P18" s="280"/>
    </row>
    <row r="19" spans="10:16" ht="14.4" x14ac:dyDescent="0.3">
      <c r="J19" s="270"/>
      <c r="K19" s="270"/>
      <c r="L19" s="270"/>
      <c r="M19" s="271"/>
      <c r="N19" s="272"/>
      <c r="O19" s="271"/>
      <c r="P19" s="270"/>
    </row>
    <row r="20" spans="10:16" x14ac:dyDescent="0.25">
      <c r="J20" s="348"/>
      <c r="K20" s="348"/>
      <c r="L20" s="348"/>
      <c r="M20" s="348"/>
      <c r="N20" s="348"/>
      <c r="O20" s="348"/>
      <c r="P20" s="348"/>
    </row>
    <row r="21" spans="10:16" x14ac:dyDescent="0.25">
      <c r="J21" s="348"/>
      <c r="K21" s="348"/>
      <c r="L21" s="348"/>
      <c r="M21" s="348"/>
      <c r="N21" s="348"/>
      <c r="O21" s="348"/>
      <c r="P21" s="348"/>
    </row>
  </sheetData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R23"/>
  <sheetViews>
    <sheetView showGridLines="0" zoomScale="120" zoomScaleNormal="120" workbookViewId="0">
      <selection activeCell="I19" sqref="I19"/>
    </sheetView>
  </sheetViews>
  <sheetFormatPr defaultRowHeight="13.2" x14ac:dyDescent="0.25"/>
  <cols>
    <col min="1" max="9" width="8.88671875" style="273"/>
    <col min="10" max="10" width="26.109375" style="273" bestFit="1" customWidth="1"/>
    <col min="11" max="245" width="8.88671875" style="273"/>
    <col min="246" max="246" width="32" style="273" bestFit="1" customWidth="1"/>
    <col min="247" max="247" width="8.6640625" style="273" bestFit="1" customWidth="1"/>
    <col min="248" max="250" width="10.109375" style="273" bestFit="1" customWidth="1"/>
    <col min="251" max="501" width="8.88671875" style="273"/>
    <col min="502" max="502" width="32" style="273" bestFit="1" customWidth="1"/>
    <col min="503" max="503" width="8.6640625" style="273" bestFit="1" customWidth="1"/>
    <col min="504" max="506" width="10.109375" style="273" bestFit="1" customWidth="1"/>
    <col min="507" max="757" width="8.88671875" style="273"/>
    <col min="758" max="758" width="32" style="273" bestFit="1" customWidth="1"/>
    <col min="759" max="759" width="8.6640625" style="273" bestFit="1" customWidth="1"/>
    <col min="760" max="762" width="10.109375" style="273" bestFit="1" customWidth="1"/>
    <col min="763" max="1013" width="8.88671875" style="273"/>
    <col min="1014" max="1014" width="32" style="273" bestFit="1" customWidth="1"/>
    <col min="1015" max="1015" width="8.6640625" style="273" bestFit="1" customWidth="1"/>
    <col min="1016" max="1018" width="10.109375" style="273" bestFit="1" customWidth="1"/>
    <col min="1019" max="1269" width="8.88671875" style="273"/>
    <col min="1270" max="1270" width="32" style="273" bestFit="1" customWidth="1"/>
    <col min="1271" max="1271" width="8.6640625" style="273" bestFit="1" customWidth="1"/>
    <col min="1272" max="1274" width="10.109375" style="273" bestFit="1" customWidth="1"/>
    <col min="1275" max="1525" width="8.88671875" style="273"/>
    <col min="1526" max="1526" width="32" style="273" bestFit="1" customWidth="1"/>
    <col min="1527" max="1527" width="8.6640625" style="273" bestFit="1" customWidth="1"/>
    <col min="1528" max="1530" width="10.109375" style="273" bestFit="1" customWidth="1"/>
    <col min="1531" max="1781" width="8.88671875" style="273"/>
    <col min="1782" max="1782" width="32" style="273" bestFit="1" customWidth="1"/>
    <col min="1783" max="1783" width="8.6640625" style="273" bestFit="1" customWidth="1"/>
    <col min="1784" max="1786" width="10.109375" style="273" bestFit="1" customWidth="1"/>
    <col min="1787" max="2037" width="8.88671875" style="273"/>
    <col min="2038" max="2038" width="32" style="273" bestFit="1" customWidth="1"/>
    <col min="2039" max="2039" width="8.6640625" style="273" bestFit="1" customWidth="1"/>
    <col min="2040" max="2042" width="10.109375" style="273" bestFit="1" customWidth="1"/>
    <col min="2043" max="2293" width="8.88671875" style="273"/>
    <col min="2294" max="2294" width="32" style="273" bestFit="1" customWidth="1"/>
    <col min="2295" max="2295" width="8.6640625" style="273" bestFit="1" customWidth="1"/>
    <col min="2296" max="2298" width="10.109375" style="273" bestFit="1" customWidth="1"/>
    <col min="2299" max="2549" width="8.88671875" style="273"/>
    <col min="2550" max="2550" width="32" style="273" bestFit="1" customWidth="1"/>
    <col min="2551" max="2551" width="8.6640625" style="273" bestFit="1" customWidth="1"/>
    <col min="2552" max="2554" width="10.109375" style="273" bestFit="1" customWidth="1"/>
    <col min="2555" max="2805" width="8.88671875" style="273"/>
    <col min="2806" max="2806" width="32" style="273" bestFit="1" customWidth="1"/>
    <col min="2807" max="2807" width="8.6640625" style="273" bestFit="1" customWidth="1"/>
    <col min="2808" max="2810" width="10.109375" style="273" bestFit="1" customWidth="1"/>
    <col min="2811" max="3061" width="8.88671875" style="273"/>
    <col min="3062" max="3062" width="32" style="273" bestFit="1" customWidth="1"/>
    <col min="3063" max="3063" width="8.6640625" style="273" bestFit="1" customWidth="1"/>
    <col min="3064" max="3066" width="10.109375" style="273" bestFit="1" customWidth="1"/>
    <col min="3067" max="3317" width="8.88671875" style="273"/>
    <col min="3318" max="3318" width="32" style="273" bestFit="1" customWidth="1"/>
    <col min="3319" max="3319" width="8.6640625" style="273" bestFit="1" customWidth="1"/>
    <col min="3320" max="3322" width="10.109375" style="273" bestFit="1" customWidth="1"/>
    <col min="3323" max="3573" width="8.88671875" style="273"/>
    <col min="3574" max="3574" width="32" style="273" bestFit="1" customWidth="1"/>
    <col min="3575" max="3575" width="8.6640625" style="273" bestFit="1" customWidth="1"/>
    <col min="3576" max="3578" width="10.109375" style="273" bestFit="1" customWidth="1"/>
    <col min="3579" max="3829" width="8.88671875" style="273"/>
    <col min="3830" max="3830" width="32" style="273" bestFit="1" customWidth="1"/>
    <col min="3831" max="3831" width="8.6640625" style="273" bestFit="1" customWidth="1"/>
    <col min="3832" max="3834" width="10.109375" style="273" bestFit="1" customWidth="1"/>
    <col min="3835" max="4085" width="8.88671875" style="273"/>
    <col min="4086" max="4086" width="32" style="273" bestFit="1" customWidth="1"/>
    <col min="4087" max="4087" width="8.6640625" style="273" bestFit="1" customWidth="1"/>
    <col min="4088" max="4090" width="10.109375" style="273" bestFit="1" customWidth="1"/>
    <col min="4091" max="4341" width="8.88671875" style="273"/>
    <col min="4342" max="4342" width="32" style="273" bestFit="1" customWidth="1"/>
    <col min="4343" max="4343" width="8.6640625" style="273" bestFit="1" customWidth="1"/>
    <col min="4344" max="4346" width="10.109375" style="273" bestFit="1" customWidth="1"/>
    <col min="4347" max="4597" width="8.88671875" style="273"/>
    <col min="4598" max="4598" width="32" style="273" bestFit="1" customWidth="1"/>
    <col min="4599" max="4599" width="8.6640625" style="273" bestFit="1" customWidth="1"/>
    <col min="4600" max="4602" width="10.109375" style="273" bestFit="1" customWidth="1"/>
    <col min="4603" max="4853" width="8.88671875" style="273"/>
    <col min="4854" max="4854" width="32" style="273" bestFit="1" customWidth="1"/>
    <col min="4855" max="4855" width="8.6640625" style="273" bestFit="1" customWidth="1"/>
    <col min="4856" max="4858" width="10.109375" style="273" bestFit="1" customWidth="1"/>
    <col min="4859" max="5109" width="8.88671875" style="273"/>
    <col min="5110" max="5110" width="32" style="273" bestFit="1" customWidth="1"/>
    <col min="5111" max="5111" width="8.6640625" style="273" bestFit="1" customWidth="1"/>
    <col min="5112" max="5114" width="10.109375" style="273" bestFit="1" customWidth="1"/>
    <col min="5115" max="5365" width="8.88671875" style="273"/>
    <col min="5366" max="5366" width="32" style="273" bestFit="1" customWidth="1"/>
    <col min="5367" max="5367" width="8.6640625" style="273" bestFit="1" customWidth="1"/>
    <col min="5368" max="5370" width="10.109375" style="273" bestFit="1" customWidth="1"/>
    <col min="5371" max="5621" width="8.88671875" style="273"/>
    <col min="5622" max="5622" width="32" style="273" bestFit="1" customWidth="1"/>
    <col min="5623" max="5623" width="8.6640625" style="273" bestFit="1" customWidth="1"/>
    <col min="5624" max="5626" width="10.109375" style="273" bestFit="1" customWidth="1"/>
    <col min="5627" max="5877" width="8.88671875" style="273"/>
    <col min="5878" max="5878" width="32" style="273" bestFit="1" customWidth="1"/>
    <col min="5879" max="5879" width="8.6640625" style="273" bestFit="1" customWidth="1"/>
    <col min="5880" max="5882" width="10.109375" style="273" bestFit="1" customWidth="1"/>
    <col min="5883" max="6133" width="8.88671875" style="273"/>
    <col min="6134" max="6134" width="32" style="273" bestFit="1" customWidth="1"/>
    <col min="6135" max="6135" width="8.6640625" style="273" bestFit="1" customWidth="1"/>
    <col min="6136" max="6138" width="10.109375" style="273" bestFit="1" customWidth="1"/>
    <col min="6139" max="6389" width="8.88671875" style="273"/>
    <col min="6390" max="6390" width="32" style="273" bestFit="1" customWidth="1"/>
    <col min="6391" max="6391" width="8.6640625" style="273" bestFit="1" customWidth="1"/>
    <col min="6392" max="6394" width="10.109375" style="273" bestFit="1" customWidth="1"/>
    <col min="6395" max="6645" width="8.88671875" style="273"/>
    <col min="6646" max="6646" width="32" style="273" bestFit="1" customWidth="1"/>
    <col min="6647" max="6647" width="8.6640625" style="273" bestFit="1" customWidth="1"/>
    <col min="6648" max="6650" width="10.109375" style="273" bestFit="1" customWidth="1"/>
    <col min="6651" max="6901" width="8.88671875" style="273"/>
    <col min="6902" max="6902" width="32" style="273" bestFit="1" customWidth="1"/>
    <col min="6903" max="6903" width="8.6640625" style="273" bestFit="1" customWidth="1"/>
    <col min="6904" max="6906" width="10.109375" style="273" bestFit="1" customWidth="1"/>
    <col min="6907" max="7157" width="8.88671875" style="273"/>
    <col min="7158" max="7158" width="32" style="273" bestFit="1" customWidth="1"/>
    <col min="7159" max="7159" width="8.6640625" style="273" bestFit="1" customWidth="1"/>
    <col min="7160" max="7162" width="10.109375" style="273" bestFit="1" customWidth="1"/>
    <col min="7163" max="7413" width="8.88671875" style="273"/>
    <col min="7414" max="7414" width="32" style="273" bestFit="1" customWidth="1"/>
    <col min="7415" max="7415" width="8.6640625" style="273" bestFit="1" customWidth="1"/>
    <col min="7416" max="7418" width="10.109375" style="273" bestFit="1" customWidth="1"/>
    <col min="7419" max="7669" width="8.88671875" style="273"/>
    <col min="7670" max="7670" width="32" style="273" bestFit="1" customWidth="1"/>
    <col min="7671" max="7671" width="8.6640625" style="273" bestFit="1" customWidth="1"/>
    <col min="7672" max="7674" width="10.109375" style="273" bestFit="1" customWidth="1"/>
    <col min="7675" max="7925" width="8.88671875" style="273"/>
    <col min="7926" max="7926" width="32" style="273" bestFit="1" customWidth="1"/>
    <col min="7927" max="7927" width="8.6640625" style="273" bestFit="1" customWidth="1"/>
    <col min="7928" max="7930" width="10.109375" style="273" bestFit="1" customWidth="1"/>
    <col min="7931" max="8181" width="8.88671875" style="273"/>
    <col min="8182" max="8182" width="32" style="273" bestFit="1" customWidth="1"/>
    <col min="8183" max="8183" width="8.6640625" style="273" bestFit="1" customWidth="1"/>
    <col min="8184" max="8186" width="10.109375" style="273" bestFit="1" customWidth="1"/>
    <col min="8187" max="8437" width="8.88671875" style="273"/>
    <col min="8438" max="8438" width="32" style="273" bestFit="1" customWidth="1"/>
    <col min="8439" max="8439" width="8.6640625" style="273" bestFit="1" customWidth="1"/>
    <col min="8440" max="8442" width="10.109375" style="273" bestFit="1" customWidth="1"/>
    <col min="8443" max="8693" width="8.88671875" style="273"/>
    <col min="8694" max="8694" width="32" style="273" bestFit="1" customWidth="1"/>
    <col min="8695" max="8695" width="8.6640625" style="273" bestFit="1" customWidth="1"/>
    <col min="8696" max="8698" width="10.109375" style="273" bestFit="1" customWidth="1"/>
    <col min="8699" max="8949" width="8.88671875" style="273"/>
    <col min="8950" max="8950" width="32" style="273" bestFit="1" customWidth="1"/>
    <col min="8951" max="8951" width="8.6640625" style="273" bestFit="1" customWidth="1"/>
    <col min="8952" max="8954" width="10.109375" style="273" bestFit="1" customWidth="1"/>
    <col min="8955" max="9205" width="8.88671875" style="273"/>
    <col min="9206" max="9206" width="32" style="273" bestFit="1" customWidth="1"/>
    <col min="9207" max="9207" width="8.6640625" style="273" bestFit="1" customWidth="1"/>
    <col min="9208" max="9210" width="10.109375" style="273" bestFit="1" customWidth="1"/>
    <col min="9211" max="9461" width="8.88671875" style="273"/>
    <col min="9462" max="9462" width="32" style="273" bestFit="1" customWidth="1"/>
    <col min="9463" max="9463" width="8.6640625" style="273" bestFit="1" customWidth="1"/>
    <col min="9464" max="9466" width="10.109375" style="273" bestFit="1" customWidth="1"/>
    <col min="9467" max="9717" width="8.88671875" style="273"/>
    <col min="9718" max="9718" width="32" style="273" bestFit="1" customWidth="1"/>
    <col min="9719" max="9719" width="8.6640625" style="273" bestFit="1" customWidth="1"/>
    <col min="9720" max="9722" width="10.109375" style="273" bestFit="1" customWidth="1"/>
    <col min="9723" max="9973" width="8.88671875" style="273"/>
    <col min="9974" max="9974" width="32" style="273" bestFit="1" customWidth="1"/>
    <col min="9975" max="9975" width="8.6640625" style="273" bestFit="1" customWidth="1"/>
    <col min="9976" max="9978" width="10.109375" style="273" bestFit="1" customWidth="1"/>
    <col min="9979" max="10229" width="8.88671875" style="273"/>
    <col min="10230" max="10230" width="32" style="273" bestFit="1" customWidth="1"/>
    <col min="10231" max="10231" width="8.6640625" style="273" bestFit="1" customWidth="1"/>
    <col min="10232" max="10234" width="10.109375" style="273" bestFit="1" customWidth="1"/>
    <col min="10235" max="10485" width="8.88671875" style="273"/>
    <col min="10486" max="10486" width="32" style="273" bestFit="1" customWidth="1"/>
    <col min="10487" max="10487" width="8.6640625" style="273" bestFit="1" customWidth="1"/>
    <col min="10488" max="10490" width="10.109375" style="273" bestFit="1" customWidth="1"/>
    <col min="10491" max="10741" width="8.88671875" style="273"/>
    <col min="10742" max="10742" width="32" style="273" bestFit="1" customWidth="1"/>
    <col min="10743" max="10743" width="8.6640625" style="273" bestFit="1" customWidth="1"/>
    <col min="10744" max="10746" width="10.109375" style="273" bestFit="1" customWidth="1"/>
    <col min="10747" max="10997" width="8.88671875" style="273"/>
    <col min="10998" max="10998" width="32" style="273" bestFit="1" customWidth="1"/>
    <col min="10999" max="10999" width="8.6640625" style="273" bestFit="1" customWidth="1"/>
    <col min="11000" max="11002" width="10.109375" style="273" bestFit="1" customWidth="1"/>
    <col min="11003" max="11253" width="8.88671875" style="273"/>
    <col min="11254" max="11254" width="32" style="273" bestFit="1" customWidth="1"/>
    <col min="11255" max="11255" width="8.6640625" style="273" bestFit="1" customWidth="1"/>
    <col min="11256" max="11258" width="10.109375" style="273" bestFit="1" customWidth="1"/>
    <col min="11259" max="11509" width="8.88671875" style="273"/>
    <col min="11510" max="11510" width="32" style="273" bestFit="1" customWidth="1"/>
    <col min="11511" max="11511" width="8.6640625" style="273" bestFit="1" customWidth="1"/>
    <col min="11512" max="11514" width="10.109375" style="273" bestFit="1" customWidth="1"/>
    <col min="11515" max="11765" width="8.88671875" style="273"/>
    <col min="11766" max="11766" width="32" style="273" bestFit="1" customWidth="1"/>
    <col min="11767" max="11767" width="8.6640625" style="273" bestFit="1" customWidth="1"/>
    <col min="11768" max="11770" width="10.109375" style="273" bestFit="1" customWidth="1"/>
    <col min="11771" max="12021" width="8.88671875" style="273"/>
    <col min="12022" max="12022" width="32" style="273" bestFit="1" customWidth="1"/>
    <col min="12023" max="12023" width="8.6640625" style="273" bestFit="1" customWidth="1"/>
    <col min="12024" max="12026" width="10.109375" style="273" bestFit="1" customWidth="1"/>
    <col min="12027" max="12277" width="8.88671875" style="273"/>
    <col min="12278" max="12278" width="32" style="273" bestFit="1" customWidth="1"/>
    <col min="12279" max="12279" width="8.6640625" style="273" bestFit="1" customWidth="1"/>
    <col min="12280" max="12282" width="10.109375" style="273" bestFit="1" customWidth="1"/>
    <col min="12283" max="12533" width="8.88671875" style="273"/>
    <col min="12534" max="12534" width="32" style="273" bestFit="1" customWidth="1"/>
    <col min="12535" max="12535" width="8.6640625" style="273" bestFit="1" customWidth="1"/>
    <col min="12536" max="12538" width="10.109375" style="273" bestFit="1" customWidth="1"/>
    <col min="12539" max="12789" width="8.88671875" style="273"/>
    <col min="12790" max="12790" width="32" style="273" bestFit="1" customWidth="1"/>
    <col min="12791" max="12791" width="8.6640625" style="273" bestFit="1" customWidth="1"/>
    <col min="12792" max="12794" width="10.109375" style="273" bestFit="1" customWidth="1"/>
    <col min="12795" max="13045" width="8.88671875" style="273"/>
    <col min="13046" max="13046" width="32" style="273" bestFit="1" customWidth="1"/>
    <col min="13047" max="13047" width="8.6640625" style="273" bestFit="1" customWidth="1"/>
    <col min="13048" max="13050" width="10.109375" style="273" bestFit="1" customWidth="1"/>
    <col min="13051" max="13301" width="8.88671875" style="273"/>
    <col min="13302" max="13302" width="32" style="273" bestFit="1" customWidth="1"/>
    <col min="13303" max="13303" width="8.6640625" style="273" bestFit="1" customWidth="1"/>
    <col min="13304" max="13306" width="10.109375" style="273" bestFit="1" customWidth="1"/>
    <col min="13307" max="13557" width="8.88671875" style="273"/>
    <col min="13558" max="13558" width="32" style="273" bestFit="1" customWidth="1"/>
    <col min="13559" max="13559" width="8.6640625" style="273" bestFit="1" customWidth="1"/>
    <col min="13560" max="13562" width="10.109375" style="273" bestFit="1" customWidth="1"/>
    <col min="13563" max="13813" width="8.88671875" style="273"/>
    <col min="13814" max="13814" width="32" style="273" bestFit="1" customWidth="1"/>
    <col min="13815" max="13815" width="8.6640625" style="273" bestFit="1" customWidth="1"/>
    <col min="13816" max="13818" width="10.109375" style="273" bestFit="1" customWidth="1"/>
    <col min="13819" max="14069" width="8.88671875" style="273"/>
    <col min="14070" max="14070" width="32" style="273" bestFit="1" customWidth="1"/>
    <col min="14071" max="14071" width="8.6640625" style="273" bestFit="1" customWidth="1"/>
    <col min="14072" max="14074" width="10.109375" style="273" bestFit="1" customWidth="1"/>
    <col min="14075" max="14325" width="8.88671875" style="273"/>
    <col min="14326" max="14326" width="32" style="273" bestFit="1" customWidth="1"/>
    <col min="14327" max="14327" width="8.6640625" style="273" bestFit="1" customWidth="1"/>
    <col min="14328" max="14330" width="10.109375" style="273" bestFit="1" customWidth="1"/>
    <col min="14331" max="14581" width="8.88671875" style="273"/>
    <col min="14582" max="14582" width="32" style="273" bestFit="1" customWidth="1"/>
    <col min="14583" max="14583" width="8.6640625" style="273" bestFit="1" customWidth="1"/>
    <col min="14584" max="14586" width="10.109375" style="273" bestFit="1" customWidth="1"/>
    <col min="14587" max="14837" width="8.88671875" style="273"/>
    <col min="14838" max="14838" width="32" style="273" bestFit="1" customWidth="1"/>
    <col min="14839" max="14839" width="8.6640625" style="273" bestFit="1" customWidth="1"/>
    <col min="14840" max="14842" width="10.109375" style="273" bestFit="1" customWidth="1"/>
    <col min="14843" max="15093" width="8.88671875" style="273"/>
    <col min="15094" max="15094" width="32" style="273" bestFit="1" customWidth="1"/>
    <col min="15095" max="15095" width="8.6640625" style="273" bestFit="1" customWidth="1"/>
    <col min="15096" max="15098" width="10.109375" style="273" bestFit="1" customWidth="1"/>
    <col min="15099" max="15349" width="8.88671875" style="273"/>
    <col min="15350" max="15350" width="32" style="273" bestFit="1" customWidth="1"/>
    <col min="15351" max="15351" width="8.6640625" style="273" bestFit="1" customWidth="1"/>
    <col min="15352" max="15354" width="10.109375" style="273" bestFit="1" customWidth="1"/>
    <col min="15355" max="15605" width="8.88671875" style="273"/>
    <col min="15606" max="15606" width="32" style="273" bestFit="1" customWidth="1"/>
    <col min="15607" max="15607" width="8.6640625" style="273" bestFit="1" customWidth="1"/>
    <col min="15608" max="15610" width="10.109375" style="273" bestFit="1" customWidth="1"/>
    <col min="15611" max="15861" width="8.88671875" style="273"/>
    <col min="15862" max="15862" width="32" style="273" bestFit="1" customWidth="1"/>
    <col min="15863" max="15863" width="8.6640625" style="273" bestFit="1" customWidth="1"/>
    <col min="15864" max="15866" width="10.109375" style="273" bestFit="1" customWidth="1"/>
    <col min="15867" max="16117" width="8.88671875" style="273"/>
    <col min="16118" max="16118" width="32" style="273" bestFit="1" customWidth="1"/>
    <col min="16119" max="16119" width="8.6640625" style="273" bestFit="1" customWidth="1"/>
    <col min="16120" max="16122" width="10.109375" style="273" bestFit="1" customWidth="1"/>
    <col min="16123" max="16384" width="8.88671875" style="273"/>
  </cols>
  <sheetData>
    <row r="1" spans="1:18" x14ac:dyDescent="0.25">
      <c r="A1" s="5" t="s">
        <v>2</v>
      </c>
      <c r="B1" s="17" t="s">
        <v>352</v>
      </c>
      <c r="G1" s="440" t="s">
        <v>4</v>
      </c>
    </row>
    <row r="2" spans="1:18" x14ac:dyDescent="0.25">
      <c r="A2" s="5" t="s">
        <v>5</v>
      </c>
      <c r="B2" s="17" t="s">
        <v>312</v>
      </c>
    </row>
    <row r="3" spans="1:18" x14ac:dyDescent="0.25">
      <c r="A3" s="6" t="s">
        <v>6</v>
      </c>
      <c r="B3" s="6" t="s">
        <v>7</v>
      </c>
    </row>
    <row r="4" spans="1:18" x14ac:dyDescent="0.25">
      <c r="A4" s="6" t="s">
        <v>8</v>
      </c>
      <c r="B4" s="6" t="s">
        <v>9</v>
      </c>
    </row>
    <row r="5" spans="1:18" x14ac:dyDescent="0.25">
      <c r="A5" s="7" t="s">
        <v>10</v>
      </c>
      <c r="B5" s="7"/>
    </row>
    <row r="6" spans="1:18" x14ac:dyDescent="0.25">
      <c r="A6" s="7" t="s">
        <v>11</v>
      </c>
      <c r="B6" s="7"/>
    </row>
    <row r="7" spans="1:18" x14ac:dyDescent="0.25">
      <c r="K7" s="331">
        <v>43831</v>
      </c>
      <c r="L7" s="333"/>
      <c r="M7" s="331">
        <v>44197</v>
      </c>
    </row>
    <row r="8" spans="1:18" x14ac:dyDescent="0.25">
      <c r="K8" s="334" t="s">
        <v>457</v>
      </c>
      <c r="L8" s="334" t="s">
        <v>458</v>
      </c>
      <c r="M8" s="334" t="s">
        <v>457</v>
      </c>
      <c r="N8" s="334" t="s">
        <v>458</v>
      </c>
    </row>
    <row r="9" spans="1:18" x14ac:dyDescent="0.25">
      <c r="J9" s="332"/>
      <c r="K9" s="331">
        <v>43831</v>
      </c>
      <c r="L9" s="333"/>
      <c r="M9" s="331">
        <v>44197</v>
      </c>
      <c r="O9" s="332"/>
    </row>
    <row r="10" spans="1:18" x14ac:dyDescent="0.25">
      <c r="J10" s="332"/>
      <c r="K10" s="334" t="s">
        <v>304</v>
      </c>
      <c r="L10" s="334" t="s">
        <v>305</v>
      </c>
      <c r="M10" s="334" t="s">
        <v>304</v>
      </c>
      <c r="N10" s="334" t="s">
        <v>305</v>
      </c>
      <c r="O10" s="332"/>
    </row>
    <row r="11" spans="1:18" x14ac:dyDescent="0.25">
      <c r="I11" s="335" t="s">
        <v>189</v>
      </c>
      <c r="J11" s="335" t="s">
        <v>188</v>
      </c>
      <c r="K11" s="364">
        <v>4.4155800287406892E-2</v>
      </c>
      <c r="L11" s="337"/>
      <c r="M11" s="336">
        <v>3.1571418662646858E-2</v>
      </c>
      <c r="N11" s="337"/>
      <c r="O11" s="338"/>
      <c r="P11" s="275"/>
      <c r="Q11" s="275"/>
      <c r="R11" s="275"/>
    </row>
    <row r="12" spans="1:18" x14ac:dyDescent="0.25">
      <c r="I12" s="335" t="s">
        <v>83</v>
      </c>
      <c r="J12" s="335" t="s">
        <v>84</v>
      </c>
      <c r="K12" s="336">
        <v>3.0959571262861058E-2</v>
      </c>
      <c r="L12" s="337"/>
      <c r="M12" s="336">
        <v>2.8167435892793285E-2</v>
      </c>
      <c r="N12" s="337"/>
      <c r="O12" s="338"/>
      <c r="P12" s="275"/>
      <c r="Q12" s="275"/>
      <c r="R12" s="275"/>
    </row>
    <row r="13" spans="1:18" x14ac:dyDescent="0.25">
      <c r="I13" s="332" t="s">
        <v>359</v>
      </c>
      <c r="J13" s="335" t="s">
        <v>306</v>
      </c>
      <c r="K13" s="336">
        <v>3.891155974404454E-2</v>
      </c>
      <c r="L13" s="337"/>
      <c r="M13" s="336">
        <v>2.6021259552867399E-2</v>
      </c>
      <c r="N13" s="337"/>
      <c r="O13" s="332"/>
      <c r="P13" s="275"/>
      <c r="Q13" s="275"/>
      <c r="R13" s="275"/>
    </row>
    <row r="14" spans="1:18" x14ac:dyDescent="0.25">
      <c r="I14" s="335" t="s">
        <v>357</v>
      </c>
      <c r="J14" s="335" t="s">
        <v>307</v>
      </c>
      <c r="K14" s="336">
        <v>0.18054565741122333</v>
      </c>
      <c r="L14" s="337"/>
      <c r="M14" s="336">
        <v>0.41436522245734075</v>
      </c>
      <c r="N14" s="337"/>
      <c r="O14" s="332"/>
      <c r="P14" s="275"/>
      <c r="Q14" s="275"/>
      <c r="R14" s="275"/>
    </row>
    <row r="15" spans="1:18" x14ac:dyDescent="0.25">
      <c r="I15" s="335" t="s">
        <v>356</v>
      </c>
      <c r="J15" s="335" t="s">
        <v>308</v>
      </c>
      <c r="K15" s="336">
        <v>0.58533514096781947</v>
      </c>
      <c r="L15" s="337"/>
      <c r="M15" s="336">
        <v>0.38771084257502986</v>
      </c>
      <c r="N15" s="337"/>
      <c r="O15" s="332"/>
      <c r="P15" s="275"/>
      <c r="Q15" s="275"/>
      <c r="R15" s="275"/>
    </row>
    <row r="16" spans="1:18" x14ac:dyDescent="0.25">
      <c r="I16" s="335" t="s">
        <v>319</v>
      </c>
      <c r="J16" s="335" t="s">
        <v>358</v>
      </c>
      <c r="K16" s="336">
        <v>2.1833764105238761E-2</v>
      </c>
      <c r="L16" s="337"/>
      <c r="M16" s="336">
        <v>2.2216028556335182E-2</v>
      </c>
      <c r="N16" s="337"/>
      <c r="O16" s="332"/>
      <c r="P16" s="275"/>
      <c r="Q16" s="275"/>
      <c r="R16" s="275"/>
    </row>
    <row r="17" spans="3:18" x14ac:dyDescent="0.25">
      <c r="I17" s="335" t="s">
        <v>353</v>
      </c>
      <c r="J17" s="335" t="s">
        <v>310</v>
      </c>
      <c r="K17" s="338">
        <v>9.8258506221405972E-2</v>
      </c>
      <c r="L17" s="332"/>
      <c r="M17" s="338">
        <v>8.9947792302986579E-2</v>
      </c>
      <c r="N17" s="332"/>
      <c r="O17" s="332"/>
      <c r="P17" s="275"/>
      <c r="Q17" s="275"/>
      <c r="R17" s="275"/>
    </row>
    <row r="18" spans="3:18" x14ac:dyDescent="0.25">
      <c r="I18" s="470" t="s">
        <v>97</v>
      </c>
      <c r="J18" s="339" t="s">
        <v>191</v>
      </c>
      <c r="K18" s="340"/>
      <c r="L18" s="341">
        <v>0.18255122344376462</v>
      </c>
      <c r="M18" s="340"/>
      <c r="N18" s="342">
        <v>0.16816115176366661</v>
      </c>
      <c r="O18" s="332"/>
      <c r="P18" s="275"/>
      <c r="Q18" s="275"/>
      <c r="R18" s="275"/>
    </row>
    <row r="19" spans="3:18" x14ac:dyDescent="0.25">
      <c r="I19" s="335" t="s">
        <v>354</v>
      </c>
      <c r="J19" s="339" t="s">
        <v>311</v>
      </c>
      <c r="K19" s="343"/>
      <c r="L19" s="338">
        <v>0.7714400166017723</v>
      </c>
      <c r="M19" s="343"/>
      <c r="N19" s="344">
        <v>0.7866983250635452</v>
      </c>
      <c r="O19" s="332"/>
      <c r="P19" s="275"/>
      <c r="Q19" s="275"/>
      <c r="R19" s="276"/>
    </row>
    <row r="20" spans="3:18" x14ac:dyDescent="0.25">
      <c r="I20" s="335" t="s">
        <v>189</v>
      </c>
      <c r="J20" s="339" t="s">
        <v>188</v>
      </c>
      <c r="K20" s="332"/>
      <c r="L20" s="338">
        <v>4.6008759954463109E-2</v>
      </c>
      <c r="M20" s="332"/>
      <c r="N20" s="344">
        <v>4.5140523172788161E-2</v>
      </c>
      <c r="O20" s="332"/>
      <c r="P20" s="275"/>
      <c r="Q20" s="275"/>
      <c r="R20" s="276"/>
    </row>
    <row r="21" spans="3:18" x14ac:dyDescent="0.25">
      <c r="O21" s="332"/>
      <c r="P21" s="275"/>
      <c r="Q21" s="275"/>
      <c r="R21" s="276"/>
    </row>
    <row r="22" spans="3:18" x14ac:dyDescent="0.25">
      <c r="C22" s="278"/>
    </row>
    <row r="23" spans="3:18" x14ac:dyDescent="0.25">
      <c r="D23" s="277"/>
      <c r="P23" s="277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P26"/>
  <sheetViews>
    <sheetView showGridLines="0" topLeftCell="A13" zoomScale="120" zoomScaleNormal="120" workbookViewId="0">
      <selection activeCell="J20" sqref="J20"/>
    </sheetView>
  </sheetViews>
  <sheetFormatPr defaultRowHeight="13.2" x14ac:dyDescent="0.25"/>
  <cols>
    <col min="1" max="1" width="7.109375" style="273" bestFit="1" customWidth="1"/>
    <col min="2" max="2" width="8.6640625" style="273" bestFit="1" customWidth="1"/>
    <col min="3" max="5" width="10.109375" style="273" bestFit="1" customWidth="1"/>
    <col min="6" max="10" width="8.88671875" style="273"/>
    <col min="11" max="11" width="26.109375" style="273" bestFit="1" customWidth="1"/>
    <col min="12" max="242" width="8.88671875" style="273"/>
    <col min="243" max="243" width="32" style="273" bestFit="1" customWidth="1"/>
    <col min="244" max="244" width="8.6640625" style="273" bestFit="1" customWidth="1"/>
    <col min="245" max="247" width="10.109375" style="273" bestFit="1" customWidth="1"/>
    <col min="248" max="498" width="8.88671875" style="273"/>
    <col min="499" max="499" width="32" style="273" bestFit="1" customWidth="1"/>
    <col min="500" max="500" width="8.6640625" style="273" bestFit="1" customWidth="1"/>
    <col min="501" max="503" width="10.109375" style="273" bestFit="1" customWidth="1"/>
    <col min="504" max="754" width="8.88671875" style="273"/>
    <col min="755" max="755" width="32" style="273" bestFit="1" customWidth="1"/>
    <col min="756" max="756" width="8.6640625" style="273" bestFit="1" customWidth="1"/>
    <col min="757" max="759" width="10.109375" style="273" bestFit="1" customWidth="1"/>
    <col min="760" max="1010" width="8.88671875" style="273"/>
    <col min="1011" max="1011" width="32" style="273" bestFit="1" customWidth="1"/>
    <col min="1012" max="1012" width="8.6640625" style="273" bestFit="1" customWidth="1"/>
    <col min="1013" max="1015" width="10.109375" style="273" bestFit="1" customWidth="1"/>
    <col min="1016" max="1266" width="8.88671875" style="273"/>
    <col min="1267" max="1267" width="32" style="273" bestFit="1" customWidth="1"/>
    <col min="1268" max="1268" width="8.6640625" style="273" bestFit="1" customWidth="1"/>
    <col min="1269" max="1271" width="10.109375" style="273" bestFit="1" customWidth="1"/>
    <col min="1272" max="1522" width="8.88671875" style="273"/>
    <col min="1523" max="1523" width="32" style="273" bestFit="1" customWidth="1"/>
    <col min="1524" max="1524" width="8.6640625" style="273" bestFit="1" customWidth="1"/>
    <col min="1525" max="1527" width="10.109375" style="273" bestFit="1" customWidth="1"/>
    <col min="1528" max="1778" width="8.88671875" style="273"/>
    <col min="1779" max="1779" width="32" style="273" bestFit="1" customWidth="1"/>
    <col min="1780" max="1780" width="8.6640625" style="273" bestFit="1" customWidth="1"/>
    <col min="1781" max="1783" width="10.109375" style="273" bestFit="1" customWidth="1"/>
    <col min="1784" max="2034" width="8.88671875" style="273"/>
    <col min="2035" max="2035" width="32" style="273" bestFit="1" customWidth="1"/>
    <col min="2036" max="2036" width="8.6640625" style="273" bestFit="1" customWidth="1"/>
    <col min="2037" max="2039" width="10.109375" style="273" bestFit="1" customWidth="1"/>
    <col min="2040" max="2290" width="8.88671875" style="273"/>
    <col min="2291" max="2291" width="32" style="273" bestFit="1" customWidth="1"/>
    <col min="2292" max="2292" width="8.6640625" style="273" bestFit="1" customWidth="1"/>
    <col min="2293" max="2295" width="10.109375" style="273" bestFit="1" customWidth="1"/>
    <col min="2296" max="2546" width="8.88671875" style="273"/>
    <col min="2547" max="2547" width="32" style="273" bestFit="1" customWidth="1"/>
    <col min="2548" max="2548" width="8.6640625" style="273" bestFit="1" customWidth="1"/>
    <col min="2549" max="2551" width="10.109375" style="273" bestFit="1" customWidth="1"/>
    <col min="2552" max="2802" width="8.88671875" style="273"/>
    <col min="2803" max="2803" width="32" style="273" bestFit="1" customWidth="1"/>
    <col min="2804" max="2804" width="8.6640625" style="273" bestFit="1" customWidth="1"/>
    <col min="2805" max="2807" width="10.109375" style="273" bestFit="1" customWidth="1"/>
    <col min="2808" max="3058" width="8.88671875" style="273"/>
    <col min="3059" max="3059" width="32" style="273" bestFit="1" customWidth="1"/>
    <col min="3060" max="3060" width="8.6640625" style="273" bestFit="1" customWidth="1"/>
    <col min="3061" max="3063" width="10.109375" style="273" bestFit="1" customWidth="1"/>
    <col min="3064" max="3314" width="8.88671875" style="273"/>
    <col min="3315" max="3315" width="32" style="273" bestFit="1" customWidth="1"/>
    <col min="3316" max="3316" width="8.6640625" style="273" bestFit="1" customWidth="1"/>
    <col min="3317" max="3319" width="10.109375" style="273" bestFit="1" customWidth="1"/>
    <col min="3320" max="3570" width="8.88671875" style="273"/>
    <col min="3571" max="3571" width="32" style="273" bestFit="1" customWidth="1"/>
    <col min="3572" max="3572" width="8.6640625" style="273" bestFit="1" customWidth="1"/>
    <col min="3573" max="3575" width="10.109375" style="273" bestFit="1" customWidth="1"/>
    <col min="3576" max="3826" width="8.88671875" style="273"/>
    <col min="3827" max="3827" width="32" style="273" bestFit="1" customWidth="1"/>
    <col min="3828" max="3828" width="8.6640625" style="273" bestFit="1" customWidth="1"/>
    <col min="3829" max="3831" width="10.109375" style="273" bestFit="1" customWidth="1"/>
    <col min="3832" max="4082" width="8.88671875" style="273"/>
    <col min="4083" max="4083" width="32" style="273" bestFit="1" customWidth="1"/>
    <col min="4084" max="4084" width="8.6640625" style="273" bestFit="1" customWidth="1"/>
    <col min="4085" max="4087" width="10.109375" style="273" bestFit="1" customWidth="1"/>
    <col min="4088" max="4338" width="8.88671875" style="273"/>
    <col min="4339" max="4339" width="32" style="273" bestFit="1" customWidth="1"/>
    <col min="4340" max="4340" width="8.6640625" style="273" bestFit="1" customWidth="1"/>
    <col min="4341" max="4343" width="10.109375" style="273" bestFit="1" customWidth="1"/>
    <col min="4344" max="4594" width="8.88671875" style="273"/>
    <col min="4595" max="4595" width="32" style="273" bestFit="1" customWidth="1"/>
    <col min="4596" max="4596" width="8.6640625" style="273" bestFit="1" customWidth="1"/>
    <col min="4597" max="4599" width="10.109375" style="273" bestFit="1" customWidth="1"/>
    <col min="4600" max="4850" width="8.88671875" style="273"/>
    <col min="4851" max="4851" width="32" style="273" bestFit="1" customWidth="1"/>
    <col min="4852" max="4852" width="8.6640625" style="273" bestFit="1" customWidth="1"/>
    <col min="4853" max="4855" width="10.109375" style="273" bestFit="1" customWidth="1"/>
    <col min="4856" max="5106" width="8.88671875" style="273"/>
    <col min="5107" max="5107" width="32" style="273" bestFit="1" customWidth="1"/>
    <col min="5108" max="5108" width="8.6640625" style="273" bestFit="1" customWidth="1"/>
    <col min="5109" max="5111" width="10.109375" style="273" bestFit="1" customWidth="1"/>
    <col min="5112" max="5362" width="8.88671875" style="273"/>
    <col min="5363" max="5363" width="32" style="273" bestFit="1" customWidth="1"/>
    <col min="5364" max="5364" width="8.6640625" style="273" bestFit="1" customWidth="1"/>
    <col min="5365" max="5367" width="10.109375" style="273" bestFit="1" customWidth="1"/>
    <col min="5368" max="5618" width="8.88671875" style="273"/>
    <col min="5619" max="5619" width="32" style="273" bestFit="1" customWidth="1"/>
    <col min="5620" max="5620" width="8.6640625" style="273" bestFit="1" customWidth="1"/>
    <col min="5621" max="5623" width="10.109375" style="273" bestFit="1" customWidth="1"/>
    <col min="5624" max="5874" width="8.88671875" style="273"/>
    <col min="5875" max="5875" width="32" style="273" bestFit="1" customWidth="1"/>
    <col min="5876" max="5876" width="8.6640625" style="273" bestFit="1" customWidth="1"/>
    <col min="5877" max="5879" width="10.109375" style="273" bestFit="1" customWidth="1"/>
    <col min="5880" max="6130" width="8.88671875" style="273"/>
    <col min="6131" max="6131" width="32" style="273" bestFit="1" customWidth="1"/>
    <col min="6132" max="6132" width="8.6640625" style="273" bestFit="1" customWidth="1"/>
    <col min="6133" max="6135" width="10.109375" style="273" bestFit="1" customWidth="1"/>
    <col min="6136" max="6386" width="8.88671875" style="273"/>
    <col min="6387" max="6387" width="32" style="273" bestFit="1" customWidth="1"/>
    <col min="6388" max="6388" width="8.6640625" style="273" bestFit="1" customWidth="1"/>
    <col min="6389" max="6391" width="10.109375" style="273" bestFit="1" customWidth="1"/>
    <col min="6392" max="6642" width="8.88671875" style="273"/>
    <col min="6643" max="6643" width="32" style="273" bestFit="1" customWidth="1"/>
    <col min="6644" max="6644" width="8.6640625" style="273" bestFit="1" customWidth="1"/>
    <col min="6645" max="6647" width="10.109375" style="273" bestFit="1" customWidth="1"/>
    <col min="6648" max="6898" width="8.88671875" style="273"/>
    <col min="6899" max="6899" width="32" style="273" bestFit="1" customWidth="1"/>
    <col min="6900" max="6900" width="8.6640625" style="273" bestFit="1" customWidth="1"/>
    <col min="6901" max="6903" width="10.109375" style="273" bestFit="1" customWidth="1"/>
    <col min="6904" max="7154" width="8.88671875" style="273"/>
    <col min="7155" max="7155" width="32" style="273" bestFit="1" customWidth="1"/>
    <col min="7156" max="7156" width="8.6640625" style="273" bestFit="1" customWidth="1"/>
    <col min="7157" max="7159" width="10.109375" style="273" bestFit="1" customWidth="1"/>
    <col min="7160" max="7410" width="8.88671875" style="273"/>
    <col min="7411" max="7411" width="32" style="273" bestFit="1" customWidth="1"/>
    <col min="7412" max="7412" width="8.6640625" style="273" bestFit="1" customWidth="1"/>
    <col min="7413" max="7415" width="10.109375" style="273" bestFit="1" customWidth="1"/>
    <col min="7416" max="7666" width="8.88671875" style="273"/>
    <col min="7667" max="7667" width="32" style="273" bestFit="1" customWidth="1"/>
    <col min="7668" max="7668" width="8.6640625" style="273" bestFit="1" customWidth="1"/>
    <col min="7669" max="7671" width="10.109375" style="273" bestFit="1" customWidth="1"/>
    <col min="7672" max="7922" width="8.88671875" style="273"/>
    <col min="7923" max="7923" width="32" style="273" bestFit="1" customWidth="1"/>
    <col min="7924" max="7924" width="8.6640625" style="273" bestFit="1" customWidth="1"/>
    <col min="7925" max="7927" width="10.109375" style="273" bestFit="1" customWidth="1"/>
    <col min="7928" max="8178" width="8.88671875" style="273"/>
    <col min="8179" max="8179" width="32" style="273" bestFit="1" customWidth="1"/>
    <col min="8180" max="8180" width="8.6640625" style="273" bestFit="1" customWidth="1"/>
    <col min="8181" max="8183" width="10.109375" style="273" bestFit="1" customWidth="1"/>
    <col min="8184" max="8434" width="8.88671875" style="273"/>
    <col min="8435" max="8435" width="32" style="273" bestFit="1" customWidth="1"/>
    <col min="8436" max="8436" width="8.6640625" style="273" bestFit="1" customWidth="1"/>
    <col min="8437" max="8439" width="10.109375" style="273" bestFit="1" customWidth="1"/>
    <col min="8440" max="8690" width="8.88671875" style="273"/>
    <col min="8691" max="8691" width="32" style="273" bestFit="1" customWidth="1"/>
    <col min="8692" max="8692" width="8.6640625" style="273" bestFit="1" customWidth="1"/>
    <col min="8693" max="8695" width="10.109375" style="273" bestFit="1" customWidth="1"/>
    <col min="8696" max="8946" width="8.88671875" style="273"/>
    <col min="8947" max="8947" width="32" style="273" bestFit="1" customWidth="1"/>
    <col min="8948" max="8948" width="8.6640625" style="273" bestFit="1" customWidth="1"/>
    <col min="8949" max="8951" width="10.109375" style="273" bestFit="1" customWidth="1"/>
    <col min="8952" max="9202" width="8.88671875" style="273"/>
    <col min="9203" max="9203" width="32" style="273" bestFit="1" customWidth="1"/>
    <col min="9204" max="9204" width="8.6640625" style="273" bestFit="1" customWidth="1"/>
    <col min="9205" max="9207" width="10.109375" style="273" bestFit="1" customWidth="1"/>
    <col min="9208" max="9458" width="8.88671875" style="273"/>
    <col min="9459" max="9459" width="32" style="273" bestFit="1" customWidth="1"/>
    <col min="9460" max="9460" width="8.6640625" style="273" bestFit="1" customWidth="1"/>
    <col min="9461" max="9463" width="10.109375" style="273" bestFit="1" customWidth="1"/>
    <col min="9464" max="9714" width="8.88671875" style="273"/>
    <col min="9715" max="9715" width="32" style="273" bestFit="1" customWidth="1"/>
    <col min="9716" max="9716" width="8.6640625" style="273" bestFit="1" customWidth="1"/>
    <col min="9717" max="9719" width="10.109375" style="273" bestFit="1" customWidth="1"/>
    <col min="9720" max="9970" width="8.88671875" style="273"/>
    <col min="9971" max="9971" width="32" style="273" bestFit="1" customWidth="1"/>
    <col min="9972" max="9972" width="8.6640625" style="273" bestFit="1" customWidth="1"/>
    <col min="9973" max="9975" width="10.109375" style="273" bestFit="1" customWidth="1"/>
    <col min="9976" max="10226" width="8.88671875" style="273"/>
    <col min="10227" max="10227" width="32" style="273" bestFit="1" customWidth="1"/>
    <col min="10228" max="10228" width="8.6640625" style="273" bestFit="1" customWidth="1"/>
    <col min="10229" max="10231" width="10.109375" style="273" bestFit="1" customWidth="1"/>
    <col min="10232" max="10482" width="8.88671875" style="273"/>
    <col min="10483" max="10483" width="32" style="273" bestFit="1" customWidth="1"/>
    <col min="10484" max="10484" width="8.6640625" style="273" bestFit="1" customWidth="1"/>
    <col min="10485" max="10487" width="10.109375" style="273" bestFit="1" customWidth="1"/>
    <col min="10488" max="10738" width="8.88671875" style="273"/>
    <col min="10739" max="10739" width="32" style="273" bestFit="1" customWidth="1"/>
    <col min="10740" max="10740" width="8.6640625" style="273" bestFit="1" customWidth="1"/>
    <col min="10741" max="10743" width="10.109375" style="273" bestFit="1" customWidth="1"/>
    <col min="10744" max="10994" width="8.88671875" style="273"/>
    <col min="10995" max="10995" width="32" style="273" bestFit="1" customWidth="1"/>
    <col min="10996" max="10996" width="8.6640625" style="273" bestFit="1" customWidth="1"/>
    <col min="10997" max="10999" width="10.109375" style="273" bestFit="1" customWidth="1"/>
    <col min="11000" max="11250" width="8.88671875" style="273"/>
    <col min="11251" max="11251" width="32" style="273" bestFit="1" customWidth="1"/>
    <col min="11252" max="11252" width="8.6640625" style="273" bestFit="1" customWidth="1"/>
    <col min="11253" max="11255" width="10.109375" style="273" bestFit="1" customWidth="1"/>
    <col min="11256" max="11506" width="8.88671875" style="273"/>
    <col min="11507" max="11507" width="32" style="273" bestFit="1" customWidth="1"/>
    <col min="11508" max="11508" width="8.6640625" style="273" bestFit="1" customWidth="1"/>
    <col min="11509" max="11511" width="10.109375" style="273" bestFit="1" customWidth="1"/>
    <col min="11512" max="11762" width="8.88671875" style="273"/>
    <col min="11763" max="11763" width="32" style="273" bestFit="1" customWidth="1"/>
    <col min="11764" max="11764" width="8.6640625" style="273" bestFit="1" customWidth="1"/>
    <col min="11765" max="11767" width="10.109375" style="273" bestFit="1" customWidth="1"/>
    <col min="11768" max="12018" width="8.88671875" style="273"/>
    <col min="12019" max="12019" width="32" style="273" bestFit="1" customWidth="1"/>
    <col min="12020" max="12020" width="8.6640625" style="273" bestFit="1" customWidth="1"/>
    <col min="12021" max="12023" width="10.109375" style="273" bestFit="1" customWidth="1"/>
    <col min="12024" max="12274" width="8.88671875" style="273"/>
    <col min="12275" max="12275" width="32" style="273" bestFit="1" customWidth="1"/>
    <col min="12276" max="12276" width="8.6640625" style="273" bestFit="1" customWidth="1"/>
    <col min="12277" max="12279" width="10.109375" style="273" bestFit="1" customWidth="1"/>
    <col min="12280" max="12530" width="8.88671875" style="273"/>
    <col min="12531" max="12531" width="32" style="273" bestFit="1" customWidth="1"/>
    <col min="12532" max="12532" width="8.6640625" style="273" bestFit="1" customWidth="1"/>
    <col min="12533" max="12535" width="10.109375" style="273" bestFit="1" customWidth="1"/>
    <col min="12536" max="12786" width="8.88671875" style="273"/>
    <col min="12787" max="12787" width="32" style="273" bestFit="1" customWidth="1"/>
    <col min="12788" max="12788" width="8.6640625" style="273" bestFit="1" customWidth="1"/>
    <col min="12789" max="12791" width="10.109375" style="273" bestFit="1" customWidth="1"/>
    <col min="12792" max="13042" width="8.88671875" style="273"/>
    <col min="13043" max="13043" width="32" style="273" bestFit="1" customWidth="1"/>
    <col min="13044" max="13044" width="8.6640625" style="273" bestFit="1" customWidth="1"/>
    <col min="13045" max="13047" width="10.109375" style="273" bestFit="1" customWidth="1"/>
    <col min="13048" max="13298" width="8.88671875" style="273"/>
    <col min="13299" max="13299" width="32" style="273" bestFit="1" customWidth="1"/>
    <col min="13300" max="13300" width="8.6640625" style="273" bestFit="1" customWidth="1"/>
    <col min="13301" max="13303" width="10.109375" style="273" bestFit="1" customWidth="1"/>
    <col min="13304" max="13554" width="8.88671875" style="273"/>
    <col min="13555" max="13555" width="32" style="273" bestFit="1" customWidth="1"/>
    <col min="13556" max="13556" width="8.6640625" style="273" bestFit="1" customWidth="1"/>
    <col min="13557" max="13559" width="10.109375" style="273" bestFit="1" customWidth="1"/>
    <col min="13560" max="13810" width="8.88671875" style="273"/>
    <col min="13811" max="13811" width="32" style="273" bestFit="1" customWidth="1"/>
    <col min="13812" max="13812" width="8.6640625" style="273" bestFit="1" customWidth="1"/>
    <col min="13813" max="13815" width="10.109375" style="273" bestFit="1" customWidth="1"/>
    <col min="13816" max="14066" width="8.88671875" style="273"/>
    <col min="14067" max="14067" width="32" style="273" bestFit="1" customWidth="1"/>
    <col min="14068" max="14068" width="8.6640625" style="273" bestFit="1" customWidth="1"/>
    <col min="14069" max="14071" width="10.109375" style="273" bestFit="1" customWidth="1"/>
    <col min="14072" max="14322" width="8.88671875" style="273"/>
    <col min="14323" max="14323" width="32" style="273" bestFit="1" customWidth="1"/>
    <col min="14324" max="14324" width="8.6640625" style="273" bestFit="1" customWidth="1"/>
    <col min="14325" max="14327" width="10.109375" style="273" bestFit="1" customWidth="1"/>
    <col min="14328" max="14578" width="8.88671875" style="273"/>
    <col min="14579" max="14579" width="32" style="273" bestFit="1" customWidth="1"/>
    <col min="14580" max="14580" width="8.6640625" style="273" bestFit="1" customWidth="1"/>
    <col min="14581" max="14583" width="10.109375" style="273" bestFit="1" customWidth="1"/>
    <col min="14584" max="14834" width="8.88671875" style="273"/>
    <col min="14835" max="14835" width="32" style="273" bestFit="1" customWidth="1"/>
    <col min="14836" max="14836" width="8.6640625" style="273" bestFit="1" customWidth="1"/>
    <col min="14837" max="14839" width="10.109375" style="273" bestFit="1" customWidth="1"/>
    <col min="14840" max="15090" width="8.88671875" style="273"/>
    <col min="15091" max="15091" width="32" style="273" bestFit="1" customWidth="1"/>
    <col min="15092" max="15092" width="8.6640625" style="273" bestFit="1" customWidth="1"/>
    <col min="15093" max="15095" width="10.109375" style="273" bestFit="1" customWidth="1"/>
    <col min="15096" max="15346" width="8.88671875" style="273"/>
    <col min="15347" max="15347" width="32" style="273" bestFit="1" customWidth="1"/>
    <col min="15348" max="15348" width="8.6640625" style="273" bestFit="1" customWidth="1"/>
    <col min="15349" max="15351" width="10.109375" style="273" bestFit="1" customWidth="1"/>
    <col min="15352" max="15602" width="8.88671875" style="273"/>
    <col min="15603" max="15603" width="32" style="273" bestFit="1" customWidth="1"/>
    <col min="15604" max="15604" width="8.6640625" style="273" bestFit="1" customWidth="1"/>
    <col min="15605" max="15607" width="10.109375" style="273" bestFit="1" customWidth="1"/>
    <col min="15608" max="15858" width="8.88671875" style="273"/>
    <col min="15859" max="15859" width="32" style="273" bestFit="1" customWidth="1"/>
    <col min="15860" max="15860" width="8.6640625" style="273" bestFit="1" customWidth="1"/>
    <col min="15861" max="15863" width="10.109375" style="273" bestFit="1" customWidth="1"/>
    <col min="15864" max="16114" width="8.88671875" style="273"/>
    <col min="16115" max="16115" width="32" style="273" bestFit="1" customWidth="1"/>
    <col min="16116" max="16116" width="8.6640625" style="273" bestFit="1" customWidth="1"/>
    <col min="16117" max="16119" width="10.109375" style="273" bestFit="1" customWidth="1"/>
    <col min="16120" max="16370" width="8.88671875" style="273"/>
    <col min="16371" max="16384" width="9.109375" style="273" customWidth="1"/>
  </cols>
  <sheetData>
    <row r="1" spans="1:16" x14ac:dyDescent="0.25">
      <c r="A1" s="5" t="s">
        <v>2</v>
      </c>
      <c r="B1" s="17" t="s">
        <v>443</v>
      </c>
      <c r="H1" s="440" t="s">
        <v>4</v>
      </c>
    </row>
    <row r="2" spans="1:16" x14ac:dyDescent="0.25">
      <c r="A2" s="5" t="s">
        <v>5</v>
      </c>
      <c r="B2" s="17" t="s">
        <v>303</v>
      </c>
    </row>
    <row r="3" spans="1:16" x14ac:dyDescent="0.25">
      <c r="A3" s="6" t="s">
        <v>6</v>
      </c>
      <c r="B3" s="6" t="s">
        <v>7</v>
      </c>
    </row>
    <row r="4" spans="1:16" x14ac:dyDescent="0.25">
      <c r="A4" s="6" t="s">
        <v>8</v>
      </c>
      <c r="B4" s="6" t="s">
        <v>9</v>
      </c>
    </row>
    <row r="5" spans="1:16" x14ac:dyDescent="0.25">
      <c r="A5" s="7" t="s">
        <v>10</v>
      </c>
      <c r="B5" s="7"/>
    </row>
    <row r="6" spans="1:16" x14ac:dyDescent="0.25">
      <c r="A6" s="7" t="s">
        <v>11</v>
      </c>
      <c r="B6" s="7" t="s">
        <v>360</v>
      </c>
    </row>
    <row r="7" spans="1:16" x14ac:dyDescent="0.25">
      <c r="L7" s="331">
        <v>43831</v>
      </c>
      <c r="M7" s="333"/>
      <c r="N7" s="331">
        <v>44197</v>
      </c>
    </row>
    <row r="8" spans="1:16" x14ac:dyDescent="0.25">
      <c r="K8" s="471"/>
      <c r="L8" s="334" t="s">
        <v>459</v>
      </c>
      <c r="M8" s="334" t="s">
        <v>458</v>
      </c>
      <c r="N8" s="334" t="s">
        <v>459</v>
      </c>
      <c r="O8" s="334" t="s">
        <v>458</v>
      </c>
    </row>
    <row r="9" spans="1:16" x14ac:dyDescent="0.25">
      <c r="J9" s="332"/>
      <c r="K9" s="332"/>
      <c r="L9" s="331">
        <v>43831</v>
      </c>
      <c r="M9" s="333"/>
      <c r="N9" s="331">
        <v>44197</v>
      </c>
      <c r="P9" s="332"/>
    </row>
    <row r="10" spans="1:16" x14ac:dyDescent="0.25">
      <c r="J10" s="332"/>
      <c r="K10" s="332"/>
      <c r="L10" s="334" t="s">
        <v>304</v>
      </c>
      <c r="M10" s="334" t="s">
        <v>305</v>
      </c>
      <c r="N10" s="334" t="s">
        <v>304</v>
      </c>
      <c r="O10" s="334" t="s">
        <v>305</v>
      </c>
      <c r="P10" s="332"/>
    </row>
    <row r="11" spans="1:16" x14ac:dyDescent="0.25">
      <c r="J11" s="332" t="s">
        <v>189</v>
      </c>
      <c r="K11" s="349" t="s">
        <v>188</v>
      </c>
      <c r="L11" s="336">
        <v>9.8146258858481147E-2</v>
      </c>
      <c r="M11" s="337"/>
      <c r="N11" s="336">
        <v>0.10476335274346561</v>
      </c>
      <c r="O11" s="337"/>
      <c r="P11" s="332"/>
    </row>
    <row r="12" spans="1:16" x14ac:dyDescent="0.25">
      <c r="J12" s="332" t="s">
        <v>83</v>
      </c>
      <c r="K12" s="349" t="s">
        <v>84</v>
      </c>
      <c r="L12" s="336">
        <v>0.185963064743666</v>
      </c>
      <c r="M12" s="337"/>
      <c r="N12" s="336">
        <v>0.15625019652971661</v>
      </c>
      <c r="O12" s="337"/>
      <c r="P12" s="332"/>
    </row>
    <row r="13" spans="1:16" x14ac:dyDescent="0.25">
      <c r="J13" s="332" t="s">
        <v>359</v>
      </c>
      <c r="K13" s="349" t="s">
        <v>306</v>
      </c>
      <c r="L13" s="336">
        <v>4.1775346472724774E-2</v>
      </c>
      <c r="M13" s="337"/>
      <c r="N13" s="336">
        <v>4.5510679898071518E-2</v>
      </c>
      <c r="O13" s="337"/>
      <c r="P13" s="332"/>
    </row>
    <row r="14" spans="1:16" ht="14.4" x14ac:dyDescent="0.3">
      <c r="F14" s="274"/>
      <c r="J14" s="332" t="s">
        <v>357</v>
      </c>
      <c r="K14" s="349" t="s">
        <v>307</v>
      </c>
      <c r="L14" s="336">
        <v>0.17677074883777324</v>
      </c>
      <c r="M14" s="337"/>
      <c r="N14" s="336">
        <v>0.14959974510401497</v>
      </c>
      <c r="O14" s="337"/>
      <c r="P14" s="332"/>
    </row>
    <row r="15" spans="1:16" ht="14.4" x14ac:dyDescent="0.3">
      <c r="F15" s="274"/>
      <c r="J15" s="332" t="s">
        <v>356</v>
      </c>
      <c r="K15" s="349" t="s">
        <v>308</v>
      </c>
      <c r="L15" s="336">
        <v>0.13574361172320679</v>
      </c>
      <c r="M15" s="337"/>
      <c r="N15" s="336">
        <v>0.1721829256969504</v>
      </c>
      <c r="O15" s="337"/>
      <c r="P15" s="332"/>
    </row>
    <row r="16" spans="1:16" ht="14.4" x14ac:dyDescent="0.3">
      <c r="F16" s="274"/>
      <c r="J16" s="332" t="s">
        <v>319</v>
      </c>
      <c r="K16" s="349" t="s">
        <v>358</v>
      </c>
      <c r="L16" s="336">
        <v>0.10355677701421034</v>
      </c>
      <c r="M16" s="337"/>
      <c r="N16" s="336">
        <v>0.13452193621748701</v>
      </c>
      <c r="O16" s="337"/>
      <c r="P16" s="332"/>
    </row>
    <row r="17" spans="6:16" ht="14.4" x14ac:dyDescent="0.3">
      <c r="F17" s="274"/>
      <c r="J17" s="332" t="s">
        <v>355</v>
      </c>
      <c r="K17" s="349" t="s">
        <v>309</v>
      </c>
      <c r="L17" s="336">
        <v>6.3071885384834825E-2</v>
      </c>
      <c r="M17" s="337"/>
      <c r="N17" s="336">
        <v>7.1579853198071933E-2</v>
      </c>
      <c r="O17" s="337"/>
      <c r="P17" s="332"/>
    </row>
    <row r="18" spans="6:16" ht="14.4" x14ac:dyDescent="0.3">
      <c r="F18" s="274"/>
      <c r="J18" s="332" t="s">
        <v>353</v>
      </c>
      <c r="K18" s="349" t="s">
        <v>310</v>
      </c>
      <c r="L18" s="338">
        <v>0.19497230696510312</v>
      </c>
      <c r="M18" s="332"/>
      <c r="N18" s="338">
        <v>0.16559131061222193</v>
      </c>
      <c r="O18" s="332"/>
      <c r="P18" s="332"/>
    </row>
    <row r="19" spans="6:16" ht="14.4" x14ac:dyDescent="0.3">
      <c r="F19" s="274"/>
      <c r="J19" s="332" t="s">
        <v>97</v>
      </c>
      <c r="K19" s="1" t="s">
        <v>191</v>
      </c>
      <c r="L19" s="340"/>
      <c r="M19" s="341">
        <v>0.48005532941653528</v>
      </c>
      <c r="N19" s="340"/>
      <c r="O19" s="341">
        <v>0.44834676249095223</v>
      </c>
      <c r="P19" s="332"/>
    </row>
    <row r="20" spans="6:16" ht="14.4" x14ac:dyDescent="0.3">
      <c r="F20" s="274"/>
      <c r="J20" s="332" t="s">
        <v>354</v>
      </c>
      <c r="K20" s="1" t="s">
        <v>311</v>
      </c>
      <c r="L20" s="343"/>
      <c r="M20" s="338">
        <v>0.39494494415972681</v>
      </c>
      <c r="N20" s="343"/>
      <c r="O20" s="338">
        <v>0.44709452358106538</v>
      </c>
      <c r="P20" s="332"/>
    </row>
    <row r="21" spans="6:16" x14ac:dyDescent="0.25">
      <c r="J21" s="332" t="s">
        <v>189</v>
      </c>
      <c r="K21" s="1" t="s">
        <v>188</v>
      </c>
      <c r="L21" s="332"/>
      <c r="M21" s="338">
        <v>0.12499972642373788</v>
      </c>
      <c r="N21" s="332"/>
      <c r="O21" s="338">
        <v>0.1045587139279824</v>
      </c>
      <c r="P21" s="332"/>
    </row>
    <row r="22" spans="6:16" x14ac:dyDescent="0.25">
      <c r="J22" s="332"/>
      <c r="K22" s="332"/>
      <c r="L22" s="338"/>
      <c r="M22" s="338"/>
      <c r="N22" s="338"/>
      <c r="O22" s="350"/>
      <c r="P22" s="332"/>
    </row>
    <row r="23" spans="6:16" x14ac:dyDescent="0.25">
      <c r="L23" s="275"/>
      <c r="M23" s="275"/>
      <c r="N23" s="275"/>
      <c r="O23" s="276"/>
    </row>
    <row r="24" spans="6:16" x14ac:dyDescent="0.25">
      <c r="M24" s="275"/>
      <c r="N24" s="275"/>
      <c r="O24" s="276"/>
    </row>
    <row r="26" spans="6:16" x14ac:dyDescent="0.25">
      <c r="M26" s="277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O18"/>
  <sheetViews>
    <sheetView showGridLines="0" zoomScale="120" zoomScaleNormal="120" workbookViewId="0">
      <selection activeCell="B2" sqref="B2"/>
    </sheetView>
  </sheetViews>
  <sheetFormatPr defaultColWidth="8.88671875" defaultRowHeight="14.4" x14ac:dyDescent="0.3"/>
  <cols>
    <col min="1" max="1" width="7.88671875" style="258" bestFit="1" customWidth="1"/>
    <col min="2" max="2" width="11" style="258" customWidth="1"/>
    <col min="3" max="5" width="11.109375" style="258" bestFit="1" customWidth="1"/>
    <col min="6" max="6" width="6.44140625" style="258" customWidth="1"/>
    <col min="7" max="7" width="19.88671875" style="258" customWidth="1"/>
    <col min="8" max="8" width="16" style="258" customWidth="1"/>
    <col min="9" max="13" width="9.109375" style="258" customWidth="1"/>
    <col min="14" max="15" width="8.6640625" style="258" bestFit="1" customWidth="1"/>
    <col min="16" max="16384" width="8.88671875" style="258"/>
  </cols>
  <sheetData>
    <row r="1" spans="1:15" x14ac:dyDescent="0.3">
      <c r="A1" s="5" t="s">
        <v>2</v>
      </c>
      <c r="B1" s="17" t="s">
        <v>444</v>
      </c>
      <c r="C1" s="5"/>
      <c r="D1" s="5"/>
      <c r="E1" s="5"/>
      <c r="F1" s="5"/>
      <c r="H1" s="326" t="s">
        <v>4</v>
      </c>
    </row>
    <row r="2" spans="1:15" x14ac:dyDescent="0.3">
      <c r="A2" s="5" t="s">
        <v>5</v>
      </c>
      <c r="B2" s="17" t="s">
        <v>313</v>
      </c>
      <c r="C2" s="5"/>
      <c r="D2" s="5"/>
      <c r="E2" s="5"/>
      <c r="F2" s="5"/>
      <c r="G2" s="266"/>
      <c r="H2" s="266"/>
    </row>
    <row r="3" spans="1:15" x14ac:dyDescent="0.3">
      <c r="A3" s="6" t="s">
        <v>6</v>
      </c>
      <c r="B3" s="6" t="s">
        <v>7</v>
      </c>
      <c r="C3" s="6"/>
      <c r="D3" s="6"/>
      <c r="E3" s="6"/>
      <c r="F3" s="6"/>
      <c r="G3" s="266"/>
      <c r="H3" s="266"/>
    </row>
    <row r="4" spans="1:15" x14ac:dyDescent="0.3">
      <c r="A4" s="6" t="s">
        <v>8</v>
      </c>
      <c r="B4" s="6" t="s">
        <v>9</v>
      </c>
      <c r="C4" s="6"/>
      <c r="D4" s="6"/>
      <c r="E4" s="6"/>
      <c r="F4" s="6"/>
      <c r="G4" s="266"/>
      <c r="H4" s="266"/>
    </row>
    <row r="5" spans="1:15" x14ac:dyDescent="0.3">
      <c r="A5" s="7" t="s">
        <v>10</v>
      </c>
      <c r="B5" s="7"/>
      <c r="C5" s="7"/>
      <c r="D5" s="7"/>
      <c r="E5" s="7"/>
      <c r="F5" s="7"/>
      <c r="G5" s="259"/>
      <c r="H5" s="266"/>
    </row>
    <row r="6" spans="1:15" x14ac:dyDescent="0.3">
      <c r="A6" s="7" t="s">
        <v>11</v>
      </c>
      <c r="B6" s="7"/>
      <c r="C6" s="7"/>
      <c r="D6" s="7"/>
      <c r="E6" s="7"/>
      <c r="F6" s="7"/>
      <c r="G6" s="259"/>
      <c r="H6" s="266"/>
    </row>
    <row r="8" spans="1:15" x14ac:dyDescent="0.3">
      <c r="G8" s="25"/>
      <c r="H8" s="25"/>
      <c r="I8" s="279">
        <v>42735</v>
      </c>
      <c r="J8" s="279">
        <v>43100</v>
      </c>
      <c r="K8" s="279">
        <v>43465</v>
      </c>
      <c r="L8" s="279">
        <v>43830</v>
      </c>
      <c r="M8" s="279">
        <v>44012</v>
      </c>
      <c r="N8" s="279">
        <v>44104</v>
      </c>
      <c r="O8" s="279">
        <v>44196</v>
      </c>
    </row>
    <row r="9" spans="1:15" x14ac:dyDescent="0.3">
      <c r="G9" s="25" t="s">
        <v>314</v>
      </c>
      <c r="H9" s="25" t="s">
        <v>189</v>
      </c>
      <c r="I9" s="351">
        <v>1.0202097799999983</v>
      </c>
      <c r="J9" s="351">
        <v>0.87084425000000465</v>
      </c>
      <c r="K9" s="351">
        <v>2</v>
      </c>
      <c r="L9" s="351">
        <v>1.9</v>
      </c>
      <c r="M9" s="351">
        <v>2</v>
      </c>
      <c r="N9" s="351">
        <v>2.2000000000000002</v>
      </c>
      <c r="O9" s="351">
        <v>2.2618692362499857</v>
      </c>
    </row>
    <row r="10" spans="1:15" x14ac:dyDescent="0.3">
      <c r="G10" s="25" t="s">
        <v>315</v>
      </c>
      <c r="H10" s="25" t="s">
        <v>316</v>
      </c>
      <c r="I10" s="351">
        <v>2.5843608810000003</v>
      </c>
      <c r="J10" s="351">
        <v>2.593100781</v>
      </c>
      <c r="K10" s="351">
        <v>2.9</v>
      </c>
      <c r="L10" s="351">
        <v>3.9</v>
      </c>
      <c r="M10" s="351">
        <v>4.7</v>
      </c>
      <c r="N10" s="351">
        <v>4.5999999999999996</v>
      </c>
      <c r="O10" s="351">
        <v>4.8192956088899992</v>
      </c>
    </row>
    <row r="11" spans="1:15" x14ac:dyDescent="0.3">
      <c r="G11" s="25" t="s">
        <v>84</v>
      </c>
      <c r="H11" s="25" t="s">
        <v>83</v>
      </c>
      <c r="I11" s="351">
        <v>2.4523988999999999</v>
      </c>
      <c r="J11" s="351">
        <v>3.8564629500000001</v>
      </c>
      <c r="K11" s="351">
        <v>7.9</v>
      </c>
      <c r="L11" s="351">
        <v>2.8</v>
      </c>
      <c r="M11" s="351">
        <v>3.5</v>
      </c>
      <c r="N11" s="351">
        <v>3.6</v>
      </c>
      <c r="O11" s="351">
        <v>3.531154599999998</v>
      </c>
    </row>
    <row r="12" spans="1:15" x14ac:dyDescent="0.3">
      <c r="G12" s="25" t="s">
        <v>317</v>
      </c>
      <c r="H12" s="25" t="s">
        <v>318</v>
      </c>
      <c r="I12" s="351">
        <v>2.8047991149999998</v>
      </c>
      <c r="J12" s="351">
        <v>2.63669281</v>
      </c>
      <c r="K12" s="351">
        <v>2.8534000000000002</v>
      </c>
      <c r="L12" s="351">
        <v>2.9348000000000001</v>
      </c>
      <c r="M12" s="351">
        <v>3.7742606362100002</v>
      </c>
      <c r="N12" s="351">
        <v>3.6</v>
      </c>
      <c r="O12" s="351">
        <v>2.4980835800000021</v>
      </c>
    </row>
    <row r="13" spans="1:15" x14ac:dyDescent="0.3">
      <c r="G13" s="25" t="s">
        <v>358</v>
      </c>
      <c r="H13" s="25" t="s">
        <v>319</v>
      </c>
      <c r="I13" s="351">
        <v>3.4113076578900001</v>
      </c>
      <c r="J13" s="351">
        <v>3.8849393048660001</v>
      </c>
      <c r="K13" s="351">
        <v>5.2486000000000006</v>
      </c>
      <c r="L13" s="351">
        <v>5.0621999999999998</v>
      </c>
      <c r="M13" s="351">
        <v>6.9228704605599996</v>
      </c>
      <c r="N13" s="351">
        <v>4</v>
      </c>
      <c r="O13" s="351">
        <v>6.9378704100000013</v>
      </c>
    </row>
    <row r="14" spans="1:15" x14ac:dyDescent="0.3">
      <c r="G14" s="25" t="s">
        <v>320</v>
      </c>
      <c r="H14" s="25" t="s">
        <v>321</v>
      </c>
      <c r="I14" s="351">
        <v>0.96797357699999997</v>
      </c>
      <c r="J14" s="351">
        <v>1.4503567018599999</v>
      </c>
      <c r="K14" s="351">
        <v>2.4</v>
      </c>
      <c r="L14" s="351">
        <v>3.2</v>
      </c>
      <c r="M14" s="351">
        <v>3.3</v>
      </c>
      <c r="N14" s="351">
        <v>3.4</v>
      </c>
      <c r="O14" s="351">
        <v>3.6559068399999992</v>
      </c>
    </row>
    <row r="15" spans="1:15" x14ac:dyDescent="0.3">
      <c r="G15" s="25" t="s">
        <v>322</v>
      </c>
      <c r="H15" s="25" t="s">
        <v>323</v>
      </c>
      <c r="I15" s="351">
        <v>5.4801293299999996</v>
      </c>
      <c r="J15" s="351">
        <v>6.5664502700000007</v>
      </c>
      <c r="K15" s="351">
        <v>7.9</v>
      </c>
      <c r="L15" s="351">
        <v>9.4</v>
      </c>
      <c r="M15" s="351">
        <v>10.1</v>
      </c>
      <c r="N15" s="351">
        <v>12.2</v>
      </c>
      <c r="O15" s="351">
        <v>13.969169219999999</v>
      </c>
    </row>
    <row r="16" spans="1:15" x14ac:dyDescent="0.3">
      <c r="G16" s="25" t="s">
        <v>324</v>
      </c>
      <c r="H16" s="25" t="s">
        <v>325</v>
      </c>
      <c r="I16" s="351">
        <v>10.865159139999999</v>
      </c>
      <c r="J16" s="351">
        <v>11.17028047</v>
      </c>
      <c r="K16" s="351">
        <v>12.3</v>
      </c>
      <c r="L16" s="351">
        <v>13.5</v>
      </c>
      <c r="M16" s="351">
        <v>13.2</v>
      </c>
      <c r="N16" s="351">
        <v>12.7</v>
      </c>
      <c r="O16" s="351">
        <v>12.448515804860001</v>
      </c>
    </row>
    <row r="17" spans="8:15" x14ac:dyDescent="0.3">
      <c r="H17" s="280"/>
      <c r="I17" s="280"/>
      <c r="J17" s="280"/>
      <c r="K17" s="280"/>
      <c r="L17" s="280"/>
      <c r="O17" s="281">
        <v>50.121865300000003</v>
      </c>
    </row>
    <row r="18" spans="8:15" x14ac:dyDescent="0.3">
      <c r="H18" s="280"/>
      <c r="I18" s="280"/>
      <c r="J18" s="280"/>
      <c r="K18" s="280"/>
      <c r="L18" s="280"/>
      <c r="O18" s="282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44</vt:i4>
      </vt:variant>
    </vt:vector>
  </HeadingPairs>
  <TitlesOfParts>
    <vt:vector size="44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Рудич Олександр Анатолійович</dc:creator>
  <cp:lastModifiedBy>Рудич Олександр Анатолійович</cp:lastModifiedBy>
  <dcterms:created xsi:type="dcterms:W3CDTF">2021-04-02T16:48:43Z</dcterms:created>
  <dcterms:modified xsi:type="dcterms:W3CDTF">2021-04-15T09:22:00Z</dcterms:modified>
</cp:coreProperties>
</file>