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4000" windowHeight="9132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G152" i="24" l="1"/>
  <c r="F152" i="24"/>
  <c r="J152" i="24"/>
  <c r="C152" i="24"/>
  <c r="P152" i="4"/>
  <c r="N152" i="4" s="1"/>
  <c r="G152" i="4"/>
  <c r="J152" i="4"/>
  <c r="C152" i="4"/>
  <c r="E152" i="4"/>
  <c r="E152" i="23"/>
  <c r="D152" i="23"/>
  <c r="C152" i="23"/>
  <c r="E152" i="5"/>
  <c r="D152" i="5"/>
  <c r="C152" i="5"/>
  <c r="H152" i="24" l="1"/>
  <c r="P152" i="24"/>
  <c r="N152" i="24" s="1"/>
  <c r="E152" i="24"/>
  <c r="H152" i="4"/>
  <c r="D152" i="4"/>
  <c r="F152" i="4"/>
  <c r="P151" i="24"/>
  <c r="F151" i="24"/>
  <c r="J151" i="24"/>
  <c r="G151" i="24"/>
  <c r="C151" i="24"/>
  <c r="P151" i="4"/>
  <c r="N151" i="4" s="1"/>
  <c r="G151" i="4"/>
  <c r="J151" i="4"/>
  <c r="C151" i="4"/>
  <c r="E151" i="4"/>
  <c r="E151" i="23"/>
  <c r="D151" i="23"/>
  <c r="C151" i="23"/>
  <c r="E151" i="5"/>
  <c r="D151" i="5"/>
  <c r="C151" i="5"/>
  <c r="D152" i="24" l="1"/>
  <c r="N151" i="24"/>
  <c r="D151" i="24"/>
  <c r="H151" i="24"/>
  <c r="E151" i="24"/>
  <c r="H151" i="4"/>
  <c r="D151" i="4"/>
  <c r="F151" i="4"/>
  <c r="P150" i="24"/>
  <c r="N150" i="24" s="1"/>
  <c r="E150" i="24"/>
  <c r="J150" i="24"/>
  <c r="H150" i="24" s="1"/>
  <c r="G150" i="24"/>
  <c r="F150" i="24"/>
  <c r="C150" i="24"/>
  <c r="P150" i="4"/>
  <c r="N150" i="4" s="1"/>
  <c r="E150" i="4"/>
  <c r="J150" i="4"/>
  <c r="H150" i="4" s="1"/>
  <c r="G150" i="4"/>
  <c r="F150" i="4"/>
  <c r="C150" i="4"/>
  <c r="E150" i="23"/>
  <c r="D150" i="23"/>
  <c r="C150" i="23"/>
  <c r="E150" i="5"/>
  <c r="D150" i="5"/>
  <c r="C150" i="5"/>
  <c r="D150" i="24" l="1"/>
  <c r="D150" i="4"/>
  <c r="P149" i="24"/>
  <c r="F149" i="24"/>
  <c r="J149" i="24"/>
  <c r="G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G148" i="24"/>
  <c r="J148" i="24"/>
  <c r="C148" i="24"/>
  <c r="E148" i="24"/>
  <c r="P148" i="4"/>
  <c r="N148" i="4" s="1"/>
  <c r="G148" i="4"/>
  <c r="J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G147" i="24"/>
  <c r="P147" i="24"/>
  <c r="N147" i="24" s="1"/>
  <c r="E147" i="24"/>
  <c r="J147" i="24"/>
  <c r="H147" i="24" s="1"/>
  <c r="F147" i="24"/>
  <c r="C147" i="24"/>
  <c r="P147" i="4"/>
  <c r="F147" i="4"/>
  <c r="J147" i="4"/>
  <c r="C147" i="4"/>
  <c r="E147" i="23"/>
  <c r="D147" i="23"/>
  <c r="C147" i="23"/>
  <c r="E147" i="5"/>
  <c r="D147" i="5"/>
  <c r="C147" i="5"/>
  <c r="D147" i="24" l="1"/>
  <c r="N147" i="4"/>
  <c r="H147" i="4"/>
  <c r="D147" i="4"/>
  <c r="G147" i="4"/>
  <c r="E147" i="4"/>
  <c r="P146" i="24"/>
  <c r="F146" i="24"/>
  <c r="J146" i="24"/>
  <c r="C146" i="24"/>
  <c r="G146" i="4"/>
  <c r="P146" i="4"/>
  <c r="N146" i="4" s="1"/>
  <c r="E146" i="4"/>
  <c r="J146" i="4"/>
  <c r="H146" i="4" s="1"/>
  <c r="F146" i="4"/>
  <c r="C146" i="4"/>
  <c r="E146" i="23"/>
  <c r="D146" i="23"/>
  <c r="C146" i="23"/>
  <c r="E146" i="5"/>
  <c r="D146" i="5"/>
  <c r="C146" i="5"/>
  <c r="N146" i="24" l="1"/>
  <c r="H146" i="24"/>
  <c r="D146" i="24"/>
  <c r="G146" i="24"/>
  <c r="E146" i="24"/>
  <c r="D146" i="4"/>
  <c r="P145" i="24"/>
  <c r="G145" i="24"/>
  <c r="F145" i="24"/>
  <c r="C145" i="24"/>
  <c r="F145" i="4"/>
  <c r="C145" i="4"/>
  <c r="G145" i="4"/>
  <c r="C145" i="23"/>
  <c r="E145" i="23"/>
  <c r="E145" i="5"/>
  <c r="D145" i="5"/>
  <c r="C145" i="5"/>
  <c r="D145" i="23" l="1"/>
  <c r="E145" i="4"/>
  <c r="P145" i="4"/>
  <c r="N145" i="4" s="1"/>
  <c r="J145" i="4"/>
  <c r="H145" i="4" s="1"/>
  <c r="J145" i="24"/>
  <c r="H145" i="24" s="1"/>
  <c r="N145" i="24"/>
  <c r="E145" i="24"/>
  <c r="C144" i="24"/>
  <c r="F144" i="4"/>
  <c r="E144" i="4"/>
  <c r="C144" i="4"/>
  <c r="C144" i="23"/>
  <c r="E144" i="23"/>
  <c r="D144" i="23"/>
  <c r="E144" i="5"/>
  <c r="D144" i="5"/>
  <c r="C144" i="5"/>
  <c r="G144" i="4" l="1"/>
  <c r="D145" i="24"/>
  <c r="J144" i="4"/>
  <c r="H144" i="4" s="1"/>
  <c r="F144" i="24"/>
  <c r="D145" i="4"/>
  <c r="P144" i="4"/>
  <c r="N144" i="4" s="1"/>
  <c r="P144" i="24"/>
  <c r="N144" i="24" s="1"/>
  <c r="J144" i="24"/>
  <c r="H144" i="24" s="1"/>
  <c r="G144" i="24"/>
  <c r="E144" i="24"/>
  <c r="G143" i="24"/>
  <c r="C143" i="24"/>
  <c r="E143" i="4"/>
  <c r="C143" i="4"/>
  <c r="E143" i="23"/>
  <c r="C143" i="23"/>
  <c r="E143" i="5"/>
  <c r="D143" i="5"/>
  <c r="D143" i="23" l="1"/>
  <c r="C143" i="5"/>
  <c r="P143" i="24"/>
  <c r="N143" i="24" s="1"/>
  <c r="P143" i="4"/>
  <c r="N143" i="4" s="1"/>
  <c r="D144" i="4"/>
  <c r="E143" i="24"/>
  <c r="J143" i="24"/>
  <c r="H143" i="24" s="1"/>
  <c r="J143" i="4"/>
  <c r="D144" i="24"/>
  <c r="G143" i="4"/>
  <c r="F143" i="24"/>
  <c r="F143" i="4"/>
  <c r="G142" i="24"/>
  <c r="E142" i="24"/>
  <c r="C142" i="24"/>
  <c r="G142" i="4"/>
  <c r="C142" i="4"/>
  <c r="E142" i="23"/>
  <c r="D142" i="23"/>
  <c r="C142" i="23"/>
  <c r="E142" i="5"/>
  <c r="D142" i="5"/>
  <c r="D143" i="24" l="1"/>
  <c r="D143" i="4"/>
  <c r="F142" i="4"/>
  <c r="C142" i="5"/>
  <c r="E142" i="4"/>
  <c r="P142" i="24"/>
  <c r="N142" i="24" s="1"/>
  <c r="J142" i="4"/>
  <c r="H142" i="4" s="1"/>
  <c r="J142" i="24"/>
  <c r="H142" i="24" s="1"/>
  <c r="H143" i="4"/>
  <c r="P142" i="4"/>
  <c r="N142" i="4" s="1"/>
  <c r="F142" i="24"/>
  <c r="F141" i="24"/>
  <c r="C141" i="24"/>
  <c r="F141" i="4"/>
  <c r="E141" i="4"/>
  <c r="C141" i="4"/>
  <c r="E141" i="23"/>
  <c r="D141" i="23"/>
  <c r="C141" i="23"/>
  <c r="E141" i="5"/>
  <c r="D141" i="5"/>
  <c r="C141" i="5" l="1"/>
  <c r="D142" i="24"/>
  <c r="P141" i="24"/>
  <c r="N141" i="24" s="1"/>
  <c r="D142" i="4"/>
  <c r="P141" i="4"/>
  <c r="N141" i="4" s="1"/>
  <c r="G141" i="4"/>
  <c r="J141" i="24"/>
  <c r="H141" i="24" s="1"/>
  <c r="J141" i="4"/>
  <c r="H141" i="4" s="1"/>
  <c r="G141" i="24"/>
  <c r="E141" i="24"/>
  <c r="E140" i="24"/>
  <c r="C140" i="24"/>
  <c r="G140" i="24"/>
  <c r="E140" i="4"/>
  <c r="C140" i="4"/>
  <c r="G140" i="4"/>
  <c r="E140" i="23"/>
  <c r="D140" i="5"/>
  <c r="C140" i="5"/>
  <c r="E140" i="5"/>
  <c r="C140" i="23" l="1"/>
  <c r="D140" i="23"/>
  <c r="P140" i="4"/>
  <c r="N140" i="4" s="1"/>
  <c r="P140" i="24"/>
  <c r="N140" i="24" s="1"/>
  <c r="J140" i="24"/>
  <c r="H140" i="24" s="1"/>
  <c r="D141" i="4"/>
  <c r="D141" i="24"/>
  <c r="J140" i="4"/>
  <c r="H140" i="4" s="1"/>
  <c r="F140" i="24"/>
  <c r="F140" i="4"/>
  <c r="E139" i="24"/>
  <c r="C139" i="24"/>
  <c r="F139" i="4"/>
  <c r="C139" i="4"/>
  <c r="G139" i="4"/>
  <c r="C139" i="23"/>
  <c r="E139" i="23"/>
  <c r="D139" i="23"/>
  <c r="D139" i="5"/>
  <c r="C139" i="5"/>
  <c r="D140" i="24" l="1"/>
  <c r="E139" i="5"/>
  <c r="P139" i="4"/>
  <c r="N139" i="4" s="1"/>
  <c r="D140" i="4"/>
  <c r="J139" i="4"/>
  <c r="H139" i="4" s="1"/>
  <c r="G139" i="24"/>
  <c r="P139" i="24"/>
  <c r="N139" i="24" s="1"/>
  <c r="J139" i="24"/>
  <c r="H139" i="24" s="1"/>
  <c r="E139" i="4"/>
  <c r="F139" i="24"/>
  <c r="F138" i="24"/>
  <c r="E138" i="24"/>
  <c r="C138" i="24"/>
  <c r="F138" i="4"/>
  <c r="C138" i="4"/>
  <c r="G138" i="4"/>
  <c r="D138" i="23"/>
  <c r="C138" i="23"/>
  <c r="D138" i="5"/>
  <c r="C138" i="5"/>
  <c r="D139" i="4" l="1"/>
  <c r="E138" i="23"/>
  <c r="E138" i="4"/>
  <c r="P138" i="24"/>
  <c r="N138" i="24" s="1"/>
  <c r="E138" i="5"/>
  <c r="J138" i="4"/>
  <c r="H138" i="4" s="1"/>
  <c r="D139" i="24"/>
  <c r="P138" i="4"/>
  <c r="N138" i="4" s="1"/>
  <c r="J138" i="24"/>
  <c r="G138" i="24"/>
  <c r="C137" i="24"/>
  <c r="G137" i="24"/>
  <c r="G137" i="4"/>
  <c r="E137" i="4"/>
  <c r="C137" i="4"/>
  <c r="E137" i="23"/>
  <c r="D137" i="23"/>
  <c r="C137" i="23"/>
  <c r="E137" i="5"/>
  <c r="C137" i="5"/>
  <c r="D137" i="5"/>
  <c r="D138" i="24" l="1"/>
  <c r="H138" i="24"/>
  <c r="D138" i="4"/>
  <c r="P137" i="4"/>
  <c r="N137" i="4" s="1"/>
  <c r="P137" i="24"/>
  <c r="N137" i="24" s="1"/>
  <c r="J137" i="24"/>
  <c r="H137" i="24" s="1"/>
  <c r="E137" i="24"/>
  <c r="F137" i="4"/>
  <c r="F137" i="24"/>
  <c r="J137" i="4"/>
  <c r="C136" i="24"/>
  <c r="E136" i="4"/>
  <c r="C136" i="4"/>
  <c r="E136" i="23"/>
  <c r="C136" i="23"/>
  <c r="D136" i="5"/>
  <c r="C136" i="5"/>
  <c r="G136" i="4" l="1"/>
  <c r="E136" i="5"/>
  <c r="D136" i="23"/>
  <c r="P136" i="24"/>
  <c r="N136" i="24" s="1"/>
  <c r="D137" i="24"/>
  <c r="P136" i="4"/>
  <c r="N136" i="4" s="1"/>
  <c r="J136" i="24"/>
  <c r="H136" i="24" s="1"/>
  <c r="G136" i="24"/>
  <c r="E136" i="24"/>
  <c r="J136" i="4"/>
  <c r="D137" i="4"/>
  <c r="H137" i="4"/>
  <c r="F136" i="24"/>
  <c r="F136" i="4"/>
  <c r="C135" i="24"/>
  <c r="G135" i="4"/>
  <c r="E135" i="4"/>
  <c r="C135" i="4"/>
  <c r="D135" i="23"/>
  <c r="C135" i="23"/>
  <c r="E135" i="23"/>
  <c r="E135" i="5"/>
  <c r="D135" i="5"/>
  <c r="C135" i="5"/>
  <c r="E135" i="24" l="1"/>
  <c r="D136" i="4"/>
  <c r="P135" i="4"/>
  <c r="N135" i="4" s="1"/>
  <c r="P135" i="24"/>
  <c r="N135" i="24" s="1"/>
  <c r="D136" i="24"/>
  <c r="H136" i="4"/>
  <c r="J135" i="24"/>
  <c r="H135" i="24" s="1"/>
  <c r="G135" i="24"/>
  <c r="J135" i="4"/>
  <c r="H135" i="4" s="1"/>
  <c r="F135" i="24"/>
  <c r="F135" i="4"/>
  <c r="G134" i="24"/>
  <c r="E134" i="24"/>
  <c r="C134" i="24"/>
  <c r="G134" i="4"/>
  <c r="E134" i="4"/>
  <c r="C134" i="4"/>
  <c r="E134" i="23"/>
  <c r="D134" i="23"/>
  <c r="D134" i="5"/>
  <c r="C134" i="5" l="1"/>
  <c r="P134" i="4"/>
  <c r="N134" i="4" s="1"/>
  <c r="D135" i="24"/>
  <c r="E134" i="5"/>
  <c r="C134" i="23"/>
  <c r="P134" i="24"/>
  <c r="N134" i="24" s="1"/>
  <c r="D135" i="4"/>
  <c r="J134" i="24"/>
  <c r="H134" i="24" s="1"/>
  <c r="J134" i="4"/>
  <c r="F134" i="24"/>
  <c r="F134" i="4"/>
  <c r="G133" i="24"/>
  <c r="F133" i="24"/>
  <c r="C133" i="24"/>
  <c r="G133" i="4"/>
  <c r="F133" i="4"/>
  <c r="C133" i="4"/>
  <c r="E133" i="23"/>
  <c r="D133" i="23"/>
  <c r="D133" i="5"/>
  <c r="C133" i="5"/>
  <c r="C133" i="23" l="1"/>
  <c r="E133" i="24"/>
  <c r="D134" i="4"/>
  <c r="P133" i="24"/>
  <c r="N133" i="24" s="1"/>
  <c r="D134" i="24"/>
  <c r="H134" i="4"/>
  <c r="J133" i="24"/>
  <c r="H133" i="24" s="1"/>
  <c r="J133" i="4"/>
  <c r="H133" i="4" s="1"/>
  <c r="P133" i="4"/>
  <c r="N133" i="4" s="1"/>
  <c r="E133" i="5"/>
  <c r="E133" i="4"/>
  <c r="G132" i="24"/>
  <c r="F132" i="24"/>
  <c r="C132" i="24"/>
  <c r="G132" i="4"/>
  <c r="E132" i="4"/>
  <c r="E132" i="23"/>
  <c r="C132" i="23"/>
  <c r="E132" i="5"/>
  <c r="F132" i="4" l="1"/>
  <c r="D132" i="5"/>
  <c r="C132" i="5"/>
  <c r="D133" i="24"/>
  <c r="D133" i="4"/>
  <c r="J132" i="4"/>
  <c r="H132" i="4" s="1"/>
  <c r="D132" i="23"/>
  <c r="C132" i="4"/>
  <c r="P132" i="4"/>
  <c r="E132" i="24"/>
  <c r="J132" i="24"/>
  <c r="H132" i="24" s="1"/>
  <c r="P132" i="24"/>
  <c r="N132" i="24" s="1"/>
  <c r="G131" i="24"/>
  <c r="C131" i="24"/>
  <c r="E131" i="4"/>
  <c r="E131" i="23"/>
  <c r="D131" i="23"/>
  <c r="C131" i="23"/>
  <c r="D131" i="5"/>
  <c r="C131" i="5"/>
  <c r="E131" i="5"/>
  <c r="D132" i="4" l="1"/>
  <c r="C131" i="4"/>
  <c r="N132" i="4"/>
  <c r="P131" i="24"/>
  <c r="N131" i="24" s="1"/>
  <c r="E131" i="24"/>
  <c r="D132" i="24"/>
  <c r="P131" i="4"/>
  <c r="N131" i="4" s="1"/>
  <c r="J131" i="24"/>
  <c r="H131" i="24" s="1"/>
  <c r="J131" i="4"/>
  <c r="G131" i="4"/>
  <c r="F131" i="24"/>
  <c r="F131" i="4"/>
  <c r="F130" i="24"/>
  <c r="C130" i="24"/>
  <c r="G130" i="4"/>
  <c r="C130" i="4"/>
  <c r="E130" i="23"/>
  <c r="E130" i="5"/>
  <c r="D130" i="5"/>
  <c r="C130" i="5" l="1"/>
  <c r="G130" i="24"/>
  <c r="C130" i="23"/>
  <c r="D130" i="23"/>
  <c r="D131" i="24"/>
  <c r="P130" i="4"/>
  <c r="N130" i="4" s="1"/>
  <c r="D131" i="4"/>
  <c r="H131" i="4"/>
  <c r="P130" i="24"/>
  <c r="E130" i="4"/>
  <c r="J130" i="24"/>
  <c r="H130" i="24" s="1"/>
  <c r="J130" i="4"/>
  <c r="H130" i="4" s="1"/>
  <c r="N130" i="24"/>
  <c r="E130" i="24"/>
  <c r="F130" i="4"/>
  <c r="F129" i="24"/>
  <c r="C129" i="24"/>
  <c r="F129" i="4"/>
  <c r="E129" i="4"/>
  <c r="C129" i="4"/>
  <c r="C129" i="5"/>
  <c r="D129" i="23" l="1"/>
  <c r="C129" i="23"/>
  <c r="G129" i="4"/>
  <c r="D130" i="24"/>
  <c r="D129" i="5"/>
  <c r="G129" i="24"/>
  <c r="D130" i="4"/>
  <c r="E129" i="23"/>
  <c r="J129" i="4"/>
  <c r="H129" i="4" s="1"/>
  <c r="J129" i="24"/>
  <c r="H129" i="24" s="1"/>
  <c r="P129" i="24"/>
  <c r="N129" i="24" s="1"/>
  <c r="E129" i="5"/>
  <c r="P129" i="4"/>
  <c r="N129" i="4" s="1"/>
  <c r="E129" i="24"/>
  <c r="G128" i="24"/>
  <c r="E128" i="24"/>
  <c r="C128" i="24"/>
  <c r="C128" i="4"/>
  <c r="E128" i="23"/>
  <c r="C128" i="23"/>
  <c r="C128" i="5"/>
  <c r="E128" i="5" l="1"/>
  <c r="E128" i="4"/>
  <c r="D128" i="5"/>
  <c r="D129" i="24"/>
  <c r="D128" i="23"/>
  <c r="P128" i="4"/>
  <c r="N128" i="4" s="1"/>
  <c r="P128" i="24"/>
  <c r="N128" i="24" s="1"/>
  <c r="F128" i="24"/>
  <c r="G128" i="4"/>
  <c r="D129" i="4"/>
  <c r="J128" i="4"/>
  <c r="H128" i="4" s="1"/>
  <c r="J128" i="24"/>
  <c r="F128" i="4"/>
  <c r="E127" i="24"/>
  <c r="C127" i="24"/>
  <c r="G127" i="4"/>
  <c r="E127" i="23"/>
  <c r="D127" i="23"/>
  <c r="C127" i="23"/>
  <c r="E127" i="5"/>
  <c r="D127" i="5" l="1"/>
  <c r="G127" i="24"/>
  <c r="C127" i="5"/>
  <c r="D128" i="24"/>
  <c r="H128" i="24"/>
  <c r="C127" i="4"/>
  <c r="D128" i="4"/>
  <c r="P127" i="24"/>
  <c r="N127" i="24" s="1"/>
  <c r="P127" i="4"/>
  <c r="N127" i="4" s="1"/>
  <c r="J127" i="4"/>
  <c r="H127" i="4" s="1"/>
  <c r="E127" i="4"/>
  <c r="J127" i="24"/>
  <c r="H127" i="24" s="1"/>
  <c r="F127" i="24"/>
  <c r="F127" i="4"/>
  <c r="E126" i="24"/>
  <c r="C126" i="24"/>
  <c r="E126" i="4"/>
  <c r="E126" i="23"/>
  <c r="C126" i="23"/>
  <c r="E126" i="5"/>
  <c r="D126" i="5"/>
  <c r="C126" i="5"/>
  <c r="D126" i="23" l="1"/>
  <c r="P126" i="24"/>
  <c r="N126" i="24" s="1"/>
  <c r="C126" i="4"/>
  <c r="D127" i="4"/>
  <c r="P126" i="4"/>
  <c r="N126" i="4" s="1"/>
  <c r="J126" i="24"/>
  <c r="H126" i="24" s="1"/>
  <c r="G126" i="24"/>
  <c r="D127" i="24"/>
  <c r="G126" i="4"/>
  <c r="J126" i="4"/>
  <c r="H126" i="4" s="1"/>
  <c r="F126" i="24"/>
  <c r="F126" i="4"/>
  <c r="G125" i="24"/>
  <c r="F125" i="24"/>
  <c r="E125" i="24"/>
  <c r="C125" i="24"/>
  <c r="G125" i="4"/>
  <c r="F125" i="4"/>
  <c r="E125" i="4"/>
  <c r="C125" i="4"/>
  <c r="E125" i="23"/>
  <c r="D125" i="23"/>
  <c r="E125" i="5"/>
  <c r="D125" i="5"/>
  <c r="C125" i="5"/>
  <c r="C125" i="23" l="1"/>
  <c r="D126" i="24"/>
  <c r="D126" i="4"/>
  <c r="P125" i="24"/>
  <c r="N125" i="24" s="1"/>
  <c r="P125" i="4"/>
  <c r="N125" i="4" s="1"/>
  <c r="J125" i="4"/>
  <c r="H125" i="4" s="1"/>
  <c r="J125" i="24"/>
  <c r="H125" i="24" s="1"/>
  <c r="F124" i="24"/>
  <c r="E124" i="24"/>
  <c r="C124" i="24"/>
  <c r="F124" i="4"/>
  <c r="D125" i="24" l="1"/>
  <c r="D125" i="4"/>
  <c r="D124" i="23"/>
  <c r="C124" i="5"/>
  <c r="C124" i="4"/>
  <c r="J124" i="24"/>
  <c r="H124" i="24" s="1"/>
  <c r="P124" i="24"/>
  <c r="N124" i="24" s="1"/>
  <c r="E124" i="23"/>
  <c r="G124" i="4"/>
  <c r="D124" i="5"/>
  <c r="P124" i="4"/>
  <c r="N124" i="4" s="1"/>
  <c r="E124" i="5"/>
  <c r="C124" i="23"/>
  <c r="J124" i="4"/>
  <c r="H124" i="4" s="1"/>
  <c r="E124" i="4"/>
  <c r="G124" i="24"/>
  <c r="J123" i="4" l="1"/>
  <c r="H123" i="4" s="1"/>
  <c r="G123" i="24"/>
  <c r="D124" i="24"/>
  <c r="C123" i="24"/>
  <c r="G123" i="4"/>
  <c r="D124" i="4"/>
  <c r="C123" i="5"/>
  <c r="C123" i="4"/>
  <c r="D123" i="5"/>
  <c r="C123" i="23"/>
  <c r="E123" i="4"/>
  <c r="D123" i="23"/>
  <c r="E123" i="24"/>
  <c r="E123" i="5"/>
  <c r="E123" i="23"/>
  <c r="P123" i="4"/>
  <c r="N123" i="4" s="1"/>
  <c r="P123" i="24"/>
  <c r="N123" i="24" s="1"/>
  <c r="J123" i="24"/>
  <c r="H123" i="24" s="1"/>
  <c r="F123" i="24"/>
  <c r="F123" i="4"/>
  <c r="G122" i="4" l="1"/>
  <c r="E122" i="5"/>
  <c r="D122" i="23"/>
  <c r="D123" i="4"/>
  <c r="P122" i="24"/>
  <c r="N122" i="24" s="1"/>
  <c r="C122" i="23"/>
  <c r="C122" i="4"/>
  <c r="F122" i="24"/>
  <c r="D123" i="24"/>
  <c r="C122" i="5"/>
  <c r="E122" i="24"/>
  <c r="D122" i="5"/>
  <c r="P122" i="4"/>
  <c r="N122" i="4" s="1"/>
  <c r="J122" i="4"/>
  <c r="H122" i="4" s="1"/>
  <c r="F122" i="4"/>
  <c r="C122" i="24"/>
  <c r="G122" i="24"/>
  <c r="E122" i="23"/>
  <c r="J122" i="24"/>
  <c r="H122" i="24" s="1"/>
  <c r="E122" i="4"/>
  <c r="D122" i="24" l="1"/>
  <c r="D122" i="4"/>
  <c r="D121" i="23"/>
  <c r="D121" i="5"/>
  <c r="E121" i="5" l="1"/>
  <c r="C121" i="5"/>
  <c r="G121" i="24"/>
  <c r="G121" i="4"/>
  <c r="C121" i="23"/>
  <c r="E121" i="23"/>
  <c r="C121" i="4"/>
  <c r="F121" i="4"/>
  <c r="C121" i="24"/>
  <c r="E121" i="4"/>
  <c r="P121" i="4"/>
  <c r="N121" i="4" s="1"/>
  <c r="P121" i="24"/>
  <c r="N121" i="24" s="1"/>
  <c r="J121" i="4"/>
  <c r="H121" i="4" s="1"/>
  <c r="J121" i="24"/>
  <c r="F121" i="24"/>
  <c r="E121" i="24"/>
  <c r="D121" i="24" l="1"/>
  <c r="H121" i="24"/>
  <c r="D121" i="4"/>
  <c r="C120" i="24"/>
  <c r="E120" i="4"/>
  <c r="C120" i="4"/>
  <c r="C120" i="5" l="1"/>
  <c r="E120" i="24"/>
  <c r="G120" i="24"/>
  <c r="D120" i="5"/>
  <c r="C120" i="23"/>
  <c r="E120" i="23"/>
  <c r="E120" i="5"/>
  <c r="D120" i="23"/>
  <c r="P120" i="24"/>
  <c r="N120" i="24" s="1"/>
  <c r="G120" i="4"/>
  <c r="J120" i="4"/>
  <c r="H120" i="4" s="1"/>
  <c r="P120" i="4"/>
  <c r="N120" i="4" s="1"/>
  <c r="J120" i="24"/>
  <c r="F120" i="24"/>
  <c r="F120" i="4"/>
  <c r="C119" i="24"/>
  <c r="E119" i="4"/>
  <c r="E119" i="5"/>
  <c r="E119" i="24" l="1"/>
  <c r="D119" i="5"/>
  <c r="C119" i="23"/>
  <c r="C119" i="4"/>
  <c r="D119" i="23"/>
  <c r="C119" i="5"/>
  <c r="E119" i="23"/>
  <c r="D120" i="2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C118" i="23" l="1"/>
  <c r="C118" i="4"/>
  <c r="C118" i="5"/>
  <c r="D118" i="23"/>
  <c r="E118" i="4"/>
  <c r="C118" i="24"/>
  <c r="E118" i="24"/>
  <c r="E118" i="5"/>
  <c r="G118" i="4"/>
  <c r="G118" i="24"/>
  <c r="D118" i="5"/>
  <c r="D119" i="4"/>
  <c r="H119" i="4"/>
  <c r="P118" i="4"/>
  <c r="N118" i="4" s="1"/>
  <c r="D119" i="24"/>
  <c r="E118" i="23"/>
  <c r="H119" i="24"/>
  <c r="F118" i="4"/>
  <c r="P118" i="24"/>
  <c r="N118" i="24" s="1"/>
  <c r="J118" i="4"/>
  <c r="J118" i="24"/>
  <c r="H118" i="24" s="1"/>
  <c r="F118" i="24"/>
  <c r="C117" i="24"/>
  <c r="D117" i="23"/>
  <c r="C117" i="5"/>
  <c r="C117" i="23" l="1"/>
  <c r="C117" i="4"/>
  <c r="F117" i="24"/>
  <c r="E117" i="23"/>
  <c r="E117" i="5"/>
  <c r="G117" i="4"/>
  <c r="D117" i="5"/>
  <c r="E117" i="24"/>
  <c r="D118" i="4"/>
  <c r="G117" i="24"/>
  <c r="P117" i="4"/>
  <c r="N117" i="4" s="1"/>
  <c r="H118" i="4"/>
  <c r="P117" i="24"/>
  <c r="N117" i="24" s="1"/>
  <c r="D118" i="24"/>
  <c r="E117" i="4"/>
  <c r="J117" i="4"/>
  <c r="H117" i="4" s="1"/>
  <c r="J117" i="24"/>
  <c r="H117" i="24" s="1"/>
  <c r="F117" i="4"/>
  <c r="E116" i="24" l="1"/>
  <c r="E116" i="23"/>
  <c r="C116" i="23"/>
  <c r="C116" i="4"/>
  <c r="E116" i="5"/>
  <c r="E116" i="4"/>
  <c r="D116" i="5"/>
  <c r="C116" i="24"/>
  <c r="C116" i="5"/>
  <c r="P116" i="24"/>
  <c r="N116" i="24" s="1"/>
  <c r="D117" i="4"/>
  <c r="D117" i="24"/>
  <c r="G116" i="4"/>
  <c r="J116" i="24"/>
  <c r="P116" i="4"/>
  <c r="N116" i="4" s="1"/>
  <c r="D116" i="23"/>
  <c r="J116" i="4"/>
  <c r="H116" i="4" s="1"/>
  <c r="G116" i="24"/>
  <c r="F116" i="24"/>
  <c r="F116" i="4"/>
  <c r="C115" i="23"/>
  <c r="C115" i="5"/>
  <c r="E115" i="4" l="1"/>
  <c r="C115" i="24"/>
  <c r="E115" i="23"/>
  <c r="E115" i="24"/>
  <c r="D115" i="5"/>
  <c r="D116" i="24"/>
  <c r="C115" i="4"/>
  <c r="D115" i="23"/>
  <c r="H116" i="24"/>
  <c r="D116" i="4"/>
  <c r="P115" i="24"/>
  <c r="N115" i="24" s="1"/>
  <c r="G115" i="24"/>
  <c r="G115" i="4"/>
  <c r="E115" i="5"/>
  <c r="J115" i="4"/>
  <c r="H115" i="4" s="1"/>
  <c r="P115" i="4"/>
  <c r="N115" i="4" s="1"/>
  <c r="J115" i="24"/>
  <c r="F115" i="24"/>
  <c r="F115" i="4"/>
  <c r="C114" i="24"/>
  <c r="E114" i="4"/>
  <c r="C114" i="5"/>
  <c r="D114" i="5" l="1"/>
  <c r="C114" i="4"/>
  <c r="E114" i="24"/>
  <c r="E114" i="23"/>
  <c r="G114" i="24"/>
  <c r="D114" i="23"/>
  <c r="E114" i="5"/>
  <c r="C114" i="23"/>
  <c r="D115" i="24"/>
  <c r="D115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D113" i="5" l="1"/>
  <c r="G113" i="4"/>
  <c r="E113" i="24"/>
  <c r="E113" i="5"/>
  <c r="D113" i="23"/>
  <c r="C113" i="24"/>
  <c r="C113" i="4"/>
  <c r="C113" i="5"/>
  <c r="C113" i="23"/>
  <c r="D114" i="24"/>
  <c r="E113" i="23"/>
  <c r="P113" i="4"/>
  <c r="N113" i="4" s="1"/>
  <c r="D114" i="4"/>
  <c r="G113" i="24"/>
  <c r="P113" i="24"/>
  <c r="N113" i="24" s="1"/>
  <c r="E113" i="4"/>
  <c r="J113" i="24"/>
  <c r="H113" i="24" s="1"/>
  <c r="H114" i="24"/>
  <c r="J113" i="4"/>
  <c r="H113" i="4" s="1"/>
  <c r="F113" i="24"/>
  <c r="F113" i="4"/>
  <c r="D112" i="5" l="1"/>
  <c r="D112" i="23"/>
  <c r="C112" i="24"/>
  <c r="E112" i="5"/>
  <c r="C112" i="4"/>
  <c r="E112" i="23"/>
  <c r="C112" i="5"/>
  <c r="C112" i="23"/>
  <c r="E112" i="4"/>
  <c r="E112" i="24"/>
  <c r="J112" i="4"/>
  <c r="H112" i="4" s="1"/>
  <c r="P112" i="24"/>
  <c r="N112" i="24" s="1"/>
  <c r="D113" i="4"/>
  <c r="D113" i="24"/>
  <c r="G112" i="4"/>
  <c r="J112" i="24"/>
  <c r="H112" i="24" s="1"/>
  <c r="P112" i="4"/>
  <c r="N112" i="4" s="1"/>
  <c r="G112" i="24"/>
  <c r="F112" i="24"/>
  <c r="F112" i="4"/>
  <c r="E111" i="4"/>
  <c r="D111" i="23" l="1"/>
  <c r="E111" i="24"/>
  <c r="C111" i="4"/>
  <c r="G111" i="24"/>
  <c r="D111" i="5"/>
  <c r="E111" i="5"/>
  <c r="C111" i="24"/>
  <c r="E111" i="23"/>
  <c r="C111" i="23"/>
  <c r="C111" i="5"/>
  <c r="D112" i="24"/>
  <c r="D112" i="4"/>
  <c r="P111" i="24"/>
  <c r="N111" i="24" s="1"/>
  <c r="P111" i="4"/>
  <c r="N111" i="4" s="1"/>
  <c r="J111" i="4"/>
  <c r="H111" i="4" s="1"/>
  <c r="G111" i="4"/>
  <c r="J111" i="24"/>
  <c r="H111" i="24" s="1"/>
  <c r="F111" i="24"/>
  <c r="F111" i="4"/>
  <c r="C110" i="4" l="1"/>
  <c r="E110" i="23"/>
  <c r="D110" i="23"/>
  <c r="C110" i="24"/>
  <c r="D110" i="5"/>
  <c r="C110" i="5"/>
  <c r="E110" i="24"/>
  <c r="P110" i="4"/>
  <c r="N110" i="4" s="1"/>
  <c r="D111" i="4"/>
  <c r="G110" i="4"/>
  <c r="E110" i="4"/>
  <c r="J110" i="24"/>
  <c r="H110" i="24" s="1"/>
  <c r="D111" i="24"/>
  <c r="G110" i="24"/>
  <c r="E110" i="5"/>
  <c r="C110" i="23"/>
  <c r="P110" i="24"/>
  <c r="N110" i="24" s="1"/>
  <c r="J110" i="4"/>
  <c r="F110" i="24"/>
  <c r="F110" i="4"/>
  <c r="C109" i="5"/>
  <c r="C109" i="4" l="1"/>
  <c r="E109" i="5"/>
  <c r="E109" i="4"/>
  <c r="C109" i="24"/>
  <c r="E109" i="24"/>
  <c r="E109" i="23"/>
  <c r="D109" i="23"/>
  <c r="D110" i="4"/>
  <c r="H110" i="4"/>
  <c r="D109" i="5"/>
  <c r="C109" i="23"/>
  <c r="D110" i="24"/>
  <c r="G109" i="24"/>
  <c r="P109" i="24"/>
  <c r="N109" i="24" s="1"/>
  <c r="G109" i="4"/>
  <c r="J109" i="4"/>
  <c r="H109" i="4" s="1"/>
  <c r="P109" i="4"/>
  <c r="N109" i="4" s="1"/>
  <c r="J109" i="24"/>
  <c r="F109" i="24"/>
  <c r="F109" i="4"/>
  <c r="E108" i="24"/>
  <c r="C108" i="5" l="1"/>
  <c r="C108" i="23"/>
  <c r="E108" i="4"/>
  <c r="C108" i="24"/>
  <c r="E108" i="5"/>
  <c r="D108" i="5"/>
  <c r="E108" i="23"/>
  <c r="D109" i="24"/>
  <c r="D109" i="4"/>
  <c r="G108" i="24"/>
  <c r="H109" i="24"/>
  <c r="D108" i="23"/>
  <c r="P108" i="24"/>
  <c r="N108" i="24" s="1"/>
  <c r="C108" i="4"/>
  <c r="G108" i="4"/>
  <c r="J108" i="4"/>
  <c r="H108" i="4" s="1"/>
  <c r="P108" i="4"/>
  <c r="N108" i="4" s="1"/>
  <c r="J108" i="24"/>
  <c r="F108" i="24"/>
  <c r="F108" i="4"/>
  <c r="C107" i="5" l="1"/>
  <c r="C107" i="4"/>
  <c r="C107" i="24"/>
  <c r="E107" i="24"/>
  <c r="D107" i="23"/>
  <c r="E107" i="5"/>
  <c r="E107" i="23"/>
  <c r="D107" i="5"/>
  <c r="E107" i="4"/>
  <c r="G107" i="4"/>
  <c r="C107" i="23"/>
  <c r="D108" i="24"/>
  <c r="D108" i="4"/>
  <c r="G107" i="24"/>
  <c r="H108" i="24"/>
  <c r="P107" i="4"/>
  <c r="N107" i="4" s="1"/>
  <c r="P107" i="24"/>
  <c r="N107" i="24" s="1"/>
  <c r="J107" i="4"/>
  <c r="J107" i="24"/>
  <c r="H107" i="24" s="1"/>
  <c r="F107" i="24"/>
  <c r="F107" i="4"/>
  <c r="D107" i="4" l="1"/>
  <c r="H107" i="4"/>
  <c r="D107" i="24"/>
  <c r="G106" i="4"/>
  <c r="E106" i="24" l="1"/>
  <c r="E106" i="5"/>
  <c r="E106" i="4"/>
  <c r="C106" i="24"/>
  <c r="C106" i="5"/>
  <c r="D106" i="23"/>
  <c r="D106" i="5"/>
  <c r="F106" i="4"/>
  <c r="E106" i="23"/>
  <c r="C106" i="23"/>
  <c r="G106" i="24"/>
  <c r="C106" i="4"/>
  <c r="P106" i="24"/>
  <c r="N106" i="24" s="1"/>
  <c r="J106" i="4"/>
  <c r="H106" i="4" s="1"/>
  <c r="J106" i="24"/>
  <c r="P106" i="4"/>
  <c r="N106" i="4" s="1"/>
  <c r="F106" i="24"/>
  <c r="D106" i="24" l="1"/>
  <c r="H106" i="24"/>
  <c r="D106" i="4"/>
  <c r="E105" i="24"/>
  <c r="F105" i="4"/>
  <c r="C105" i="5" l="1"/>
  <c r="D105" i="23"/>
  <c r="C105" i="24"/>
  <c r="E105" i="4"/>
  <c r="G105" i="24"/>
  <c r="D105" i="5"/>
  <c r="G105" i="4"/>
  <c r="E105" i="5"/>
  <c r="C105" i="4"/>
  <c r="E105" i="23"/>
  <c r="P105" i="24"/>
  <c r="N105" i="24" s="1"/>
  <c r="C105" i="23"/>
  <c r="J105" i="4"/>
  <c r="H105" i="4" s="1"/>
  <c r="P105" i="4"/>
  <c r="N105" i="4" s="1"/>
  <c r="J105" i="24"/>
  <c r="F105" i="24"/>
  <c r="F104" i="24" l="1"/>
  <c r="C104" i="4"/>
  <c r="D104" i="5"/>
  <c r="E104" i="4"/>
  <c r="C104" i="24"/>
  <c r="F104" i="4"/>
  <c r="C104" i="23"/>
  <c r="C104" i="5"/>
  <c r="E104" i="5"/>
  <c r="G104" i="4"/>
  <c r="E104" i="24"/>
  <c r="E104" i="23"/>
  <c r="D105" i="24"/>
  <c r="D104" i="23"/>
  <c r="G104" i="24"/>
  <c r="D105" i="4"/>
  <c r="J104" i="24"/>
  <c r="H104" i="24" s="1"/>
  <c r="P104" i="24"/>
  <c r="N104" i="24" s="1"/>
  <c r="H105" i="24"/>
  <c r="P104" i="4"/>
  <c r="N104" i="4" s="1"/>
  <c r="J104" i="4"/>
  <c r="C103" i="23" l="1"/>
  <c r="C103" i="4"/>
  <c r="E103" i="5"/>
  <c r="D103" i="23"/>
  <c r="C103" i="24"/>
  <c r="G103" i="24"/>
  <c r="F103" i="24"/>
  <c r="D103" i="5"/>
  <c r="E103" i="23"/>
  <c r="C103" i="5"/>
  <c r="G103" i="4"/>
  <c r="D104" i="4"/>
  <c r="D104" i="24"/>
  <c r="J103" i="24"/>
  <c r="H103" i="24" s="1"/>
  <c r="H104" i="4"/>
  <c r="P103" i="24"/>
  <c r="N103" i="24" s="1"/>
  <c r="J103" i="4"/>
  <c r="H103" i="4" s="1"/>
  <c r="P103" i="4"/>
  <c r="N103" i="4" s="1"/>
  <c r="E103" i="24"/>
  <c r="F103" i="4"/>
  <c r="E103" i="4"/>
  <c r="E102" i="4" l="1"/>
  <c r="F102" i="4"/>
  <c r="F102" i="24"/>
  <c r="C102" i="23"/>
  <c r="C102" i="24"/>
  <c r="G102" i="4"/>
  <c r="G102" i="24"/>
  <c r="D102" i="5"/>
  <c r="E102" i="23"/>
  <c r="E102" i="24"/>
  <c r="C102" i="5"/>
  <c r="E102" i="5"/>
  <c r="C102" i="4"/>
  <c r="D102" i="23"/>
  <c r="D103" i="24"/>
  <c r="D103" i="4"/>
  <c r="J102" i="4"/>
  <c r="H102" i="4" s="1"/>
  <c r="P102" i="4"/>
  <c r="N102" i="4" s="1"/>
  <c r="J102" i="24"/>
  <c r="H102" i="24" s="1"/>
  <c r="P102" i="24"/>
  <c r="N102" i="24" s="1"/>
  <c r="C101" i="24" l="1"/>
  <c r="E101" i="24"/>
  <c r="G101" i="24"/>
  <c r="D101" i="5"/>
  <c r="C101" i="4"/>
  <c r="G101" i="4"/>
  <c r="C101" i="23"/>
  <c r="E101" i="5"/>
  <c r="C101" i="5"/>
  <c r="E101" i="4"/>
  <c r="E101" i="23"/>
  <c r="D101" i="23"/>
  <c r="F101" i="4"/>
  <c r="F101" i="24"/>
  <c r="D102" i="4"/>
  <c r="J101" i="4"/>
  <c r="H101" i="4" s="1"/>
  <c r="P101" i="4"/>
  <c r="N101" i="4" s="1"/>
  <c r="J101" i="24"/>
  <c r="P101" i="24"/>
  <c r="N101" i="24" s="1"/>
  <c r="D102" i="24"/>
  <c r="G100" i="24"/>
  <c r="F100" i="24"/>
  <c r="E100" i="5" l="1"/>
  <c r="D100" i="23"/>
  <c r="F100" i="4"/>
  <c r="D100" i="5"/>
  <c r="C100" i="4"/>
  <c r="C100" i="5"/>
  <c r="C100" i="23"/>
  <c r="C100" i="24"/>
  <c r="E100" i="23"/>
  <c r="J100" i="24"/>
  <c r="H100" i="24" s="1"/>
  <c r="P100" i="24"/>
  <c r="N100" i="24" s="1"/>
  <c r="D101" i="4"/>
  <c r="J100" i="4"/>
  <c r="H100" i="4" s="1"/>
  <c r="P100" i="4"/>
  <c r="N100" i="4" s="1"/>
  <c r="E100" i="24"/>
  <c r="D101" i="24"/>
  <c r="H101" i="24"/>
  <c r="G100" i="4"/>
  <c r="E100" i="4"/>
  <c r="E99" i="24"/>
  <c r="E99" i="5" l="1"/>
  <c r="D99" i="23"/>
  <c r="C99" i="5"/>
  <c r="E99" i="23"/>
  <c r="C99" i="4"/>
  <c r="G99" i="24"/>
  <c r="F99" i="24"/>
  <c r="F99" i="4"/>
  <c r="D99" i="5"/>
  <c r="C99" i="23"/>
  <c r="D100" i="24"/>
  <c r="D100" i="4"/>
  <c r="P99" i="4"/>
  <c r="N99" i="4" s="1"/>
  <c r="G99" i="4"/>
  <c r="J99" i="24"/>
  <c r="H99" i="24" s="1"/>
  <c r="P99" i="24"/>
  <c r="E99" i="4"/>
  <c r="J99" i="4"/>
  <c r="H99" i="4" s="1"/>
  <c r="C99" i="24"/>
  <c r="F98" i="24"/>
  <c r="G98" i="4"/>
  <c r="C98" i="23" l="1"/>
  <c r="F98" i="4"/>
  <c r="G98" i="24"/>
  <c r="C98" i="5"/>
  <c r="C98" i="4"/>
  <c r="E98" i="23"/>
  <c r="D98" i="5"/>
  <c r="C98" i="24"/>
  <c r="E98" i="5"/>
  <c r="D98" i="23"/>
  <c r="E98" i="24"/>
  <c r="E98" i="4"/>
  <c r="D99" i="24"/>
  <c r="N99" i="24"/>
  <c r="D99" i="4"/>
  <c r="J98" i="24"/>
  <c r="H98" i="24" s="1"/>
  <c r="P98" i="24"/>
  <c r="N98" i="24" s="1"/>
  <c r="P98" i="4"/>
  <c r="N98" i="4" s="1"/>
  <c r="J98" i="4"/>
  <c r="E97" i="5" l="1"/>
  <c r="D97" i="23"/>
  <c r="C97" i="24"/>
  <c r="F97" i="4"/>
  <c r="G97" i="24"/>
  <c r="F97" i="24"/>
  <c r="G97" i="4"/>
  <c r="C97" i="4"/>
  <c r="C97" i="23"/>
  <c r="E97" i="4"/>
  <c r="D97" i="5"/>
  <c r="E97" i="23"/>
  <c r="C97" i="5"/>
  <c r="E97" i="24"/>
  <c r="D98" i="24"/>
  <c r="D98" i="4"/>
  <c r="H98" i="4"/>
  <c r="J97" i="24"/>
  <c r="H97" i="24" s="1"/>
  <c r="P97" i="24"/>
  <c r="N97" i="24" s="1"/>
  <c r="J97" i="4"/>
  <c r="H97" i="4" s="1"/>
  <c r="P97" i="4"/>
  <c r="N97" i="4" s="1"/>
  <c r="G96" i="24"/>
  <c r="G96" i="4" l="1"/>
  <c r="C96" i="5"/>
  <c r="E96" i="4"/>
  <c r="C96" i="4"/>
  <c r="D96" i="23"/>
  <c r="E96" i="5"/>
  <c r="F96" i="4"/>
  <c r="C96" i="24"/>
  <c r="C96" i="23"/>
  <c r="D96" i="5"/>
  <c r="E96" i="23"/>
  <c r="J96" i="24"/>
  <c r="H96" i="24" s="1"/>
  <c r="D97" i="24"/>
  <c r="P96" i="24"/>
  <c r="N96" i="24" s="1"/>
  <c r="F96" i="24"/>
  <c r="D97" i="4"/>
  <c r="J96" i="4"/>
  <c r="H96" i="4" s="1"/>
  <c r="P96" i="4"/>
  <c r="N96" i="4" s="1"/>
  <c r="E96" i="24"/>
  <c r="G95" i="4"/>
  <c r="G95" i="24" l="1"/>
  <c r="E95" i="5"/>
  <c r="C95" i="24"/>
  <c r="C95" i="23"/>
  <c r="F95" i="4"/>
  <c r="D95" i="23"/>
  <c r="E95" i="4"/>
  <c r="C95" i="4"/>
  <c r="C95" i="5"/>
  <c r="D95" i="5"/>
  <c r="E95" i="23"/>
  <c r="J95" i="24"/>
  <c r="P95" i="24"/>
  <c r="N95" i="24" s="1"/>
  <c r="D96" i="24"/>
  <c r="J95" i="4"/>
  <c r="H95" i="4" s="1"/>
  <c r="P95" i="4"/>
  <c r="N95" i="4" s="1"/>
  <c r="D96" i="4"/>
  <c r="E95" i="24"/>
  <c r="F95" i="24"/>
  <c r="E94" i="24"/>
  <c r="G94" i="4" l="1"/>
  <c r="F94" i="24"/>
  <c r="G94" i="24"/>
  <c r="C94" i="5"/>
  <c r="F94" i="4"/>
  <c r="D94" i="5"/>
  <c r="E94" i="4"/>
  <c r="C94" i="23"/>
  <c r="D94" i="23"/>
  <c r="E94" i="23"/>
  <c r="E94" i="5"/>
  <c r="D95" i="24"/>
  <c r="H95" i="24"/>
  <c r="J94" i="4"/>
  <c r="H94" i="4" s="1"/>
  <c r="C94" i="4"/>
  <c r="P94" i="4"/>
  <c r="N94" i="4" s="1"/>
  <c r="J94" i="24"/>
  <c r="H94" i="24" s="1"/>
  <c r="D95" i="4"/>
  <c r="P94" i="24"/>
  <c r="N94" i="24" s="1"/>
  <c r="C94" i="24"/>
  <c r="G93" i="4"/>
  <c r="C93" i="23" l="1"/>
  <c r="C93" i="4"/>
  <c r="C93" i="24"/>
  <c r="E93" i="23"/>
  <c r="F93" i="24"/>
  <c r="G93" i="24"/>
  <c r="C93" i="5"/>
  <c r="D93" i="5"/>
  <c r="F93" i="4"/>
  <c r="D93" i="23"/>
  <c r="E93" i="4"/>
  <c r="E93" i="5"/>
  <c r="E93" i="24"/>
  <c r="J93" i="4"/>
  <c r="H93" i="4" s="1"/>
  <c r="D94" i="4"/>
  <c r="P93" i="4"/>
  <c r="J93" i="24"/>
  <c r="H93" i="24" s="1"/>
  <c r="P93" i="24"/>
  <c r="N93" i="24" s="1"/>
  <c r="D94" i="24"/>
  <c r="G92" i="24"/>
  <c r="F92" i="24"/>
  <c r="E92" i="24"/>
  <c r="G92" i="4"/>
  <c r="E92" i="23" l="1"/>
  <c r="E92" i="4"/>
  <c r="C92" i="24"/>
  <c r="C92" i="5"/>
  <c r="C92" i="4"/>
  <c r="E92" i="5"/>
  <c r="D92" i="23"/>
  <c r="F92" i="4"/>
  <c r="D92" i="5"/>
  <c r="D93" i="4"/>
  <c r="C92" i="23"/>
  <c r="N93" i="4"/>
  <c r="D93" i="24"/>
  <c r="J92" i="4"/>
  <c r="H92" i="4" s="1"/>
  <c r="P92" i="4"/>
  <c r="N92" i="4" s="1"/>
  <c r="J92" i="24"/>
  <c r="H92" i="24" s="1"/>
  <c r="P92" i="24"/>
  <c r="N92" i="24" s="1"/>
  <c r="C91" i="23" l="1"/>
  <c r="D91" i="5"/>
  <c r="C91" i="4"/>
  <c r="G91" i="4"/>
  <c r="D91" i="23"/>
  <c r="C91" i="24"/>
  <c r="F91" i="4"/>
  <c r="E91" i="24"/>
  <c r="C91" i="5"/>
  <c r="E91" i="23"/>
  <c r="F91" i="24"/>
  <c r="E91" i="4"/>
  <c r="E91" i="5"/>
  <c r="D92" i="4"/>
  <c r="D92" i="24"/>
  <c r="P91" i="24"/>
  <c r="N91" i="24" s="1"/>
  <c r="J91" i="4"/>
  <c r="H91" i="4" s="1"/>
  <c r="P91" i="4"/>
  <c r="N91" i="4" s="1"/>
  <c r="G91" i="24"/>
  <c r="J91" i="24"/>
  <c r="F90" i="4"/>
  <c r="C90" i="4" l="1"/>
  <c r="E90" i="24"/>
  <c r="E90" i="4"/>
  <c r="G90" i="4"/>
  <c r="G90" i="24"/>
  <c r="D90" i="23"/>
  <c r="E90" i="5"/>
  <c r="C90" i="24"/>
  <c r="D90" i="5"/>
  <c r="F90" i="24"/>
  <c r="C90" i="5"/>
  <c r="D91" i="24"/>
  <c r="C90" i="23"/>
  <c r="J90" i="24"/>
  <c r="H90" i="24" s="1"/>
  <c r="P90" i="24"/>
  <c r="N90" i="24" s="1"/>
  <c r="E90" i="23"/>
  <c r="D91" i="4"/>
  <c r="H91" i="24"/>
  <c r="J90" i="4"/>
  <c r="H90" i="4" s="1"/>
  <c r="P90" i="4"/>
  <c r="N90" i="4" s="1"/>
  <c r="C89" i="24" l="1"/>
  <c r="G89" i="4"/>
  <c r="F89" i="24"/>
  <c r="E89" i="4"/>
  <c r="D89" i="23"/>
  <c r="E89" i="23"/>
  <c r="E89" i="24"/>
  <c r="F89" i="4"/>
  <c r="E89" i="5"/>
  <c r="C89" i="5"/>
  <c r="D89" i="5"/>
  <c r="C89" i="4"/>
  <c r="G89" i="24"/>
  <c r="C89" i="23"/>
  <c r="D90" i="24"/>
  <c r="D90" i="4"/>
  <c r="J89" i="4"/>
  <c r="P89" i="4"/>
  <c r="N89" i="4" s="1"/>
  <c r="J89" i="24"/>
  <c r="H89" i="24" s="1"/>
  <c r="P89" i="24"/>
  <c r="N89" i="24" s="1"/>
  <c r="D89" i="4" l="1"/>
  <c r="H89" i="4"/>
  <c r="D89" i="24"/>
  <c r="G88" i="24"/>
  <c r="E88" i="24"/>
  <c r="E88" i="23"/>
  <c r="F88" i="24" l="1"/>
  <c r="D88" i="23"/>
  <c r="C88" i="24"/>
  <c r="C88" i="5"/>
  <c r="C88" i="4"/>
  <c r="F88" i="4"/>
  <c r="E88" i="5"/>
  <c r="G88" i="4"/>
  <c r="E88" i="4"/>
  <c r="D88" i="5"/>
  <c r="C88" i="23"/>
  <c r="J88" i="4"/>
  <c r="H88" i="4" s="1"/>
  <c r="P88" i="4"/>
  <c r="N88" i="4" s="1"/>
  <c r="J88" i="24"/>
  <c r="H88" i="24" s="1"/>
  <c r="P88" i="24"/>
  <c r="N88" i="24" s="1"/>
  <c r="G87" i="24" l="1"/>
  <c r="E87" i="23"/>
  <c r="E87" i="24"/>
  <c r="G87" i="4"/>
  <c r="C87" i="24"/>
  <c r="C87" i="4"/>
  <c r="E87" i="4"/>
  <c r="D87" i="5"/>
  <c r="D87" i="23"/>
  <c r="F87" i="4"/>
  <c r="E87" i="5"/>
  <c r="F87" i="24"/>
  <c r="C87" i="5"/>
  <c r="C87" i="23"/>
  <c r="D88" i="4"/>
  <c r="D88" i="24"/>
  <c r="J87" i="24"/>
  <c r="H87" i="24" s="1"/>
  <c r="P87" i="24"/>
  <c r="N87" i="24" s="1"/>
  <c r="P87" i="4"/>
  <c r="N87" i="4" s="1"/>
  <c r="J87" i="4"/>
  <c r="F86" i="4" l="1"/>
  <c r="E86" i="24"/>
  <c r="E86" i="4"/>
  <c r="G86" i="4"/>
  <c r="G86" i="24"/>
  <c r="E86" i="5"/>
  <c r="C86" i="5"/>
  <c r="D86" i="5"/>
  <c r="C86" i="24"/>
  <c r="E86" i="23"/>
  <c r="F86" i="24"/>
  <c r="D86" i="23"/>
  <c r="C86" i="23"/>
  <c r="C86" i="4"/>
  <c r="J86" i="24"/>
  <c r="H86" i="24" s="1"/>
  <c r="D87" i="24"/>
  <c r="D87" i="4"/>
  <c r="P86" i="24"/>
  <c r="H87" i="4"/>
  <c r="J86" i="4"/>
  <c r="H86" i="4" s="1"/>
  <c r="P86" i="4"/>
  <c r="N86" i="4" s="1"/>
  <c r="F85" i="24" l="1"/>
  <c r="D85" i="23"/>
  <c r="C85" i="24"/>
  <c r="C85" i="4"/>
  <c r="F85" i="4"/>
  <c r="G85" i="4"/>
  <c r="D85" i="5"/>
  <c r="G85" i="24"/>
  <c r="E85" i="24"/>
  <c r="C85" i="5"/>
  <c r="E85" i="4"/>
  <c r="C85" i="23"/>
  <c r="E85" i="23"/>
  <c r="E85" i="5"/>
  <c r="D86" i="24"/>
  <c r="J85" i="4"/>
  <c r="H85" i="4" s="1"/>
  <c r="N86" i="24"/>
  <c r="P85" i="4"/>
  <c r="D86" i="4"/>
  <c r="P85" i="24"/>
  <c r="N85" i="24" s="1"/>
  <c r="J85" i="24"/>
  <c r="C84" i="24" l="1"/>
  <c r="E84" i="24"/>
  <c r="D84" i="23"/>
  <c r="F84" i="24"/>
  <c r="E84" i="5"/>
  <c r="C84" i="5"/>
  <c r="G84" i="24"/>
  <c r="G84" i="4"/>
  <c r="D84" i="5"/>
  <c r="C84" i="23"/>
  <c r="D85" i="4"/>
  <c r="E84" i="23"/>
  <c r="C84" i="4"/>
  <c r="N85" i="4"/>
  <c r="F84" i="4"/>
  <c r="D85" i="24"/>
  <c r="J84" i="4"/>
  <c r="H84" i="4" s="1"/>
  <c r="P84" i="4"/>
  <c r="N84" i="4" s="1"/>
  <c r="H85" i="24"/>
  <c r="J84" i="24"/>
  <c r="H84" i="24" s="1"/>
  <c r="P84" i="24"/>
  <c r="E84" i="4"/>
  <c r="D83" i="5"/>
  <c r="G83" i="4" l="1"/>
  <c r="F83" i="24"/>
  <c r="G83" i="24"/>
  <c r="E83" i="4"/>
  <c r="E83" i="24"/>
  <c r="C83" i="4"/>
  <c r="F83" i="4"/>
  <c r="E83" i="5"/>
  <c r="C83" i="5"/>
  <c r="D83" i="23"/>
  <c r="C83" i="23"/>
  <c r="E83" i="23"/>
  <c r="C83" i="24"/>
  <c r="J83" i="24"/>
  <c r="H83" i="24" s="1"/>
  <c r="P83" i="24"/>
  <c r="N83" i="24" s="1"/>
  <c r="D84" i="4"/>
  <c r="D84" i="24"/>
  <c r="N84" i="24"/>
  <c r="J83" i="4"/>
  <c r="H83" i="4" s="1"/>
  <c r="P83" i="4"/>
  <c r="N83" i="4" s="1"/>
  <c r="G82" i="4"/>
  <c r="G82" i="24" l="1"/>
  <c r="E82" i="5"/>
  <c r="E82" i="24"/>
  <c r="E82" i="4"/>
  <c r="F82" i="24"/>
  <c r="F82" i="4"/>
  <c r="C82" i="24"/>
  <c r="C82" i="4"/>
  <c r="D82" i="23"/>
  <c r="E82" i="23"/>
  <c r="C82" i="5"/>
  <c r="D82" i="5"/>
  <c r="C82" i="23"/>
  <c r="D83" i="24"/>
  <c r="J82" i="24"/>
  <c r="H82" i="24" s="1"/>
  <c r="P82" i="24"/>
  <c r="N82" i="24" s="1"/>
  <c r="D83" i="4"/>
  <c r="J82" i="4"/>
  <c r="H82" i="4" s="1"/>
  <c r="P82" i="4"/>
  <c r="N82" i="4" s="1"/>
  <c r="F81" i="24"/>
  <c r="G81" i="4"/>
  <c r="E81" i="5" l="1"/>
  <c r="E81" i="4"/>
  <c r="C81" i="24"/>
  <c r="F81" i="4"/>
  <c r="E81" i="24"/>
  <c r="C81" i="4"/>
  <c r="G81" i="24"/>
  <c r="D81" i="23"/>
  <c r="C81" i="23"/>
  <c r="C81" i="5"/>
  <c r="D81" i="5"/>
  <c r="E81" i="23"/>
  <c r="J81" i="4"/>
  <c r="H81" i="4" s="1"/>
  <c r="P81" i="4"/>
  <c r="N81" i="4" s="1"/>
  <c r="D82" i="24"/>
  <c r="J81" i="24"/>
  <c r="H81" i="24" s="1"/>
  <c r="P81" i="24"/>
  <c r="D82" i="4"/>
  <c r="G80" i="24" l="1"/>
  <c r="G80" i="4"/>
  <c r="F80" i="24"/>
  <c r="C80" i="4"/>
  <c r="E80" i="5"/>
  <c r="E80" i="4"/>
  <c r="C80" i="24"/>
  <c r="D80" i="23"/>
  <c r="E80" i="24"/>
  <c r="F80" i="4"/>
  <c r="E80" i="23"/>
  <c r="C80" i="5"/>
  <c r="D80" i="5"/>
  <c r="C80" i="23"/>
  <c r="D81" i="4"/>
  <c r="J80" i="24"/>
  <c r="H80" i="24" s="1"/>
  <c r="D81" i="24"/>
  <c r="N81" i="24"/>
  <c r="P80" i="24"/>
  <c r="N80" i="24" s="1"/>
  <c r="J80" i="4"/>
  <c r="H80" i="4" s="1"/>
  <c r="P80" i="4"/>
  <c r="N80" i="4" s="1"/>
  <c r="G79" i="24" l="1"/>
  <c r="G79" i="4"/>
  <c r="F79" i="24"/>
  <c r="E79" i="24"/>
  <c r="E79" i="5"/>
  <c r="C79" i="23"/>
  <c r="E79" i="4"/>
  <c r="F79" i="4"/>
  <c r="D79" i="23"/>
  <c r="C79" i="24"/>
  <c r="E79" i="23"/>
  <c r="D79" i="5"/>
  <c r="C79" i="5"/>
  <c r="C79" i="4"/>
  <c r="D80" i="24"/>
  <c r="J79" i="24"/>
  <c r="H79" i="24" s="1"/>
  <c r="P79" i="24"/>
  <c r="N79" i="24" s="1"/>
  <c r="D80" i="4"/>
  <c r="J79" i="4"/>
  <c r="H79" i="4" s="1"/>
  <c r="P79" i="4"/>
  <c r="N79" i="4" s="1"/>
  <c r="D78" i="5" l="1"/>
  <c r="C78" i="4"/>
  <c r="C78" i="23"/>
  <c r="G78" i="24"/>
  <c r="E78" i="24"/>
  <c r="F78" i="24"/>
  <c r="E78" i="23"/>
  <c r="C78" i="24"/>
  <c r="E78" i="5"/>
  <c r="G78" i="4"/>
  <c r="D78" i="23"/>
  <c r="C78" i="5"/>
  <c r="J78" i="4"/>
  <c r="H78" i="4" s="1"/>
  <c r="P78" i="4"/>
  <c r="N78" i="4" s="1"/>
  <c r="F78" i="4"/>
  <c r="P78" i="24"/>
  <c r="N78" i="24" s="1"/>
  <c r="D79" i="24"/>
  <c r="E78" i="4"/>
  <c r="J78" i="24"/>
  <c r="H78" i="24" s="1"/>
  <c r="D79" i="4"/>
  <c r="E77" i="5" l="1"/>
  <c r="D77" i="23"/>
  <c r="G77" i="24"/>
  <c r="E77" i="24"/>
  <c r="F77" i="24"/>
  <c r="C77" i="24"/>
  <c r="F77" i="4"/>
  <c r="C77" i="23"/>
  <c r="E77" i="4"/>
  <c r="D77" i="5"/>
  <c r="C77" i="5"/>
  <c r="G77" i="4"/>
  <c r="E77" i="23"/>
  <c r="D78" i="4"/>
  <c r="J77" i="4"/>
  <c r="H77" i="4" s="1"/>
  <c r="P77" i="4"/>
  <c r="N77" i="4" s="1"/>
  <c r="D78" i="24"/>
  <c r="C77" i="4"/>
  <c r="J77" i="24"/>
  <c r="P77" i="24"/>
  <c r="N77" i="24" s="1"/>
  <c r="D77" i="4" l="1"/>
  <c r="D77" i="24"/>
  <c r="H77" i="24"/>
  <c r="F76" i="24"/>
  <c r="F76" i="4" l="1"/>
  <c r="G76" i="4"/>
  <c r="G76" i="24"/>
  <c r="C76" i="5"/>
  <c r="E76" i="4"/>
  <c r="C76" i="24"/>
  <c r="C76" i="4"/>
  <c r="E76" i="24"/>
  <c r="D76" i="23"/>
  <c r="E76" i="23"/>
  <c r="C76" i="23"/>
  <c r="E76" i="5"/>
  <c r="D76" i="5"/>
  <c r="J76" i="4"/>
  <c r="H76" i="4" s="1"/>
  <c r="J76" i="24"/>
  <c r="P76" i="24"/>
  <c r="N76" i="24" s="1"/>
  <c r="P76" i="4"/>
  <c r="N76" i="4" s="1"/>
  <c r="C75" i="5"/>
  <c r="C75" i="23" l="1"/>
  <c r="E75" i="4"/>
  <c r="C75" i="24"/>
  <c r="F75" i="4"/>
  <c r="F75" i="24"/>
  <c r="C75" i="4"/>
  <c r="E75" i="24"/>
  <c r="G75" i="4"/>
  <c r="G75" i="24"/>
  <c r="D75" i="23"/>
  <c r="D75" i="5"/>
  <c r="E75" i="23"/>
  <c r="E75" i="5"/>
  <c r="J75" i="4"/>
  <c r="H75" i="4" s="1"/>
  <c r="D76" i="4"/>
  <c r="D76" i="24"/>
  <c r="J75" i="24"/>
  <c r="H75" i="24" s="1"/>
  <c r="P75" i="24"/>
  <c r="N75" i="24" s="1"/>
  <c r="H76" i="24"/>
  <c r="P75" i="4"/>
  <c r="F74" i="24" l="1"/>
  <c r="G74" i="4"/>
  <c r="C74" i="24"/>
  <c r="E74" i="23"/>
  <c r="F74" i="4"/>
  <c r="E74" i="24"/>
  <c r="C74" i="5"/>
  <c r="E74" i="5"/>
  <c r="C74" i="4"/>
  <c r="D74" i="23"/>
  <c r="G74" i="24"/>
  <c r="E74" i="4"/>
  <c r="C74" i="23"/>
  <c r="D74" i="5"/>
  <c r="D75" i="4"/>
  <c r="N75" i="4"/>
  <c r="D75" i="24"/>
  <c r="J74" i="24"/>
  <c r="H74" i="24" s="1"/>
  <c r="P74" i="24"/>
  <c r="N74" i="24" s="1"/>
  <c r="J74" i="4"/>
  <c r="H74" i="4" s="1"/>
  <c r="P74" i="4"/>
  <c r="N74" i="4" s="1"/>
  <c r="F73" i="24"/>
  <c r="E73" i="24"/>
  <c r="G73" i="24" l="1"/>
  <c r="C73" i="5"/>
  <c r="C73" i="23"/>
  <c r="D73" i="23"/>
  <c r="E73" i="4"/>
  <c r="C73" i="24"/>
  <c r="G73" i="4"/>
  <c r="F73" i="4"/>
  <c r="C73" i="4"/>
  <c r="E73" i="5"/>
  <c r="E73" i="23"/>
  <c r="D73" i="5"/>
  <c r="D74" i="24"/>
  <c r="D74" i="4"/>
  <c r="J73" i="4"/>
  <c r="H73" i="4" s="1"/>
  <c r="J73" i="24"/>
  <c r="H73" i="24" s="1"/>
  <c r="P73" i="24"/>
  <c r="N73" i="24" s="1"/>
  <c r="P73" i="4"/>
  <c r="F72" i="24"/>
  <c r="E72" i="4"/>
  <c r="D72" i="23"/>
  <c r="E72" i="5"/>
  <c r="C72" i="24" l="1"/>
  <c r="C72" i="5"/>
  <c r="G72" i="24"/>
  <c r="C72" i="23"/>
  <c r="E72" i="24"/>
  <c r="C72" i="4"/>
  <c r="D72" i="5"/>
  <c r="F72" i="4"/>
  <c r="E72" i="23"/>
  <c r="G72" i="4"/>
  <c r="J72" i="4"/>
  <c r="P72" i="4"/>
  <c r="N72" i="4" s="1"/>
  <c r="J72" i="24"/>
  <c r="P72" i="24"/>
  <c r="N72" i="24" s="1"/>
  <c r="D73" i="4"/>
  <c r="N73" i="4"/>
  <c r="D73" i="24"/>
  <c r="C71" i="24"/>
  <c r="E71" i="4"/>
  <c r="D71" i="23"/>
  <c r="C71" i="5" l="1"/>
  <c r="F71" i="4"/>
  <c r="E71" i="24"/>
  <c r="C71" i="4"/>
  <c r="E71" i="5"/>
  <c r="G71" i="4"/>
  <c r="G71" i="24"/>
  <c r="D71" i="5"/>
  <c r="F71" i="24"/>
  <c r="C71" i="23"/>
  <c r="E71" i="23"/>
  <c r="D72" i="4"/>
  <c r="H72" i="4"/>
  <c r="D72" i="24"/>
  <c r="J71" i="24"/>
  <c r="P71" i="24"/>
  <c r="N71" i="24" s="1"/>
  <c r="H72" i="24"/>
  <c r="J71" i="4"/>
  <c r="H71" i="4" s="1"/>
  <c r="P71" i="4"/>
  <c r="N71" i="4" s="1"/>
  <c r="D71" i="24" l="1"/>
  <c r="H71" i="24"/>
  <c r="D71" i="4"/>
  <c r="E70" i="24"/>
  <c r="G70" i="4" l="1"/>
  <c r="C70" i="4"/>
  <c r="E70" i="4"/>
  <c r="C70" i="24"/>
  <c r="C70" i="5"/>
  <c r="F70" i="24"/>
  <c r="E70" i="5"/>
  <c r="F70" i="4"/>
  <c r="E70" i="23"/>
  <c r="D70" i="23"/>
  <c r="G70" i="24"/>
  <c r="D70" i="5"/>
  <c r="C70" i="23"/>
  <c r="J70" i="24"/>
  <c r="H70" i="24" s="1"/>
  <c r="P70" i="24"/>
  <c r="N70" i="24" s="1"/>
  <c r="J70" i="4"/>
  <c r="P70" i="4"/>
  <c r="N70" i="4" s="1"/>
  <c r="F69" i="24"/>
  <c r="E69" i="23" l="1"/>
  <c r="F69" i="4"/>
  <c r="E69" i="24"/>
  <c r="E69" i="4"/>
  <c r="C69" i="24"/>
  <c r="G69" i="24"/>
  <c r="G69" i="4"/>
  <c r="C69" i="4"/>
  <c r="D69" i="5"/>
  <c r="E69" i="5"/>
  <c r="D69" i="23"/>
  <c r="C69" i="23"/>
  <c r="C69" i="5"/>
  <c r="J69" i="24"/>
  <c r="P69" i="24"/>
  <c r="N69" i="24" s="1"/>
  <c r="D70" i="24"/>
  <c r="D70" i="4"/>
  <c r="H70" i="4"/>
  <c r="J69" i="4"/>
  <c r="H69" i="4" s="1"/>
  <c r="P69" i="4"/>
  <c r="N69" i="4" s="1"/>
  <c r="D69" i="24" l="1"/>
  <c r="H69" i="24"/>
  <c r="D69" i="4"/>
  <c r="D68" i="5" l="1"/>
  <c r="E68" i="23"/>
  <c r="C68" i="23"/>
  <c r="E68" i="5"/>
  <c r="C68" i="5"/>
  <c r="D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C18" i="31"/>
  <c r="F44" i="31"/>
  <c r="F42" i="31"/>
  <c r="F43" i="31"/>
  <c r="F18" i="31" l="1"/>
  <c r="G18" i="31"/>
  <c r="G23" i="31"/>
  <c r="F23" i="31"/>
  <c r="G12" i="31"/>
  <c r="F12" i="31"/>
  <c r="F20" i="31"/>
  <c r="G20" i="31"/>
  <c r="F16" i="31"/>
  <c r="G16" i="31"/>
  <c r="G11" i="31"/>
  <c r="F11" i="31"/>
  <c r="G21" i="31"/>
  <c r="F21" i="31"/>
  <c r="F19" i="31"/>
  <c r="G19" i="31"/>
  <c r="F15" i="31"/>
  <c r="G15" i="31"/>
  <c r="G22" i="31"/>
  <c r="F22" i="31"/>
  <c r="F14" i="31"/>
  <c r="G14" i="31"/>
  <c r="G13" i="31"/>
  <c r="F13" i="31"/>
  <c r="E18" i="31" l="1"/>
  <c r="E14" i="31"/>
  <c r="E13" i="31"/>
  <c r="E12" i="31"/>
  <c r="E21" i="31" l="1"/>
  <c r="E11" i="31"/>
  <c r="E15" i="31"/>
  <c r="E16" i="31"/>
  <c r="P19" i="24"/>
  <c r="N19" i="24" s="1"/>
  <c r="P25" i="24"/>
  <c r="N25" i="24" s="1"/>
  <c r="P26" i="24"/>
  <c r="N26" i="24" s="1"/>
  <c r="P27" i="24"/>
  <c r="N27" i="24" s="1"/>
  <c r="P28" i="24"/>
  <c r="N28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29" i="24"/>
  <c r="N29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H29" i="24" s="1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29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<sst xmlns="http://schemas.openxmlformats.org/spreadsheetml/2006/main" count="2388" uniqueCount="345">
  <si>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</si>
  <si>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</si>
  <si>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</si>
  <si>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</si>
  <si>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</si>
  <si>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</si>
  <si>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</si>
  <si>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</si>
  <si>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</si>
  <si>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</si>
  <si>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</si>
  <si>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</si>
  <si>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</si>
  <si>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</si>
  <si>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</si>
  <si>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</si>
  <si>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</si>
  <si>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</si>
  <si>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</si>
  <si>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</si>
  <si>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</si>
  <si>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</si>
  <si>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</si>
  <si>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</si>
  <si>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</si>
  <si>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</si>
  <si>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</si>
  <si>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</si>
  <si>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</si>
  <si>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</si>
  <si>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</si>
  <si>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</si>
  <si>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</si>
  <si>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</si>
  <si>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</si>
  <si>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</si>
  <si>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</si>
  <si>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</si>
  <si>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</si>
  <si>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</si>
  <si>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</si>
  <si>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</si>
  <si>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</si>
  <si>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</si>
  <si>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</si>
  <si>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</si>
  <si>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</si>
  <si>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</si>
  <si>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</si>
  <si>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</si>
  <si>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</si>
  <si>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</si>
  <si>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</si>
  <si>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</si>
  <si>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</si>
  <si>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</si>
  <si>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</si>
  <si>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</si>
  <si>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</si>
  <si>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</si>
  <si>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</si>
  <si>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</si>
  <si>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</si>
  <si>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</si>
  <si>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</si>
  <si>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</si>
  <si>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</si>
  <si>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</si>
  <si>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</si>
  <si>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</si>
  <si>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</si>
  <si>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</si>
  <si>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</si>
  <si>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</si>
  <si>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</si>
  <si>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</si>
  <si>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</si>
  <si>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</si>
  <si>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</si>
  <si>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</si>
  <si>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</si>
  <si>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</si>
  <si>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</si>
  <si>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</si>
  <si>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</si>
  <si>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</si>
  <si>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</si>
  <si>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</si>
  <si>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</si>
  <si>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</si>
  <si>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</si>
  <si>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</si>
  <si>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</si>
  <si>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</si>
  <si>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</si>
  <si>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</si>
  <si>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</si>
  <si>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</si>
  <si>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</si>
  <si>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</si>
  <si>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</si>
  <si>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</si>
  <si>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</si>
  <si>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</si>
  <si>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</si>
  <si>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</si>
  <si>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</si>
  <si>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</si>
  <si>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</si>
  <si>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</si>
  <si>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</si>
  <si>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</si>
  <si>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</si>
  <si>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</si>
  <si>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</si>
  <si>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</si>
  <si>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</si>
  <si>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</si>
  <si>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</si>
  <si>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</si>
  <si>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</si>
  <si>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</si>
  <si>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</si>
  <si>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</si>
  <si>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</si>
  <si>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</si>
  <si>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</si>
  <si>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</si>
  <si>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</si>
  <si>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Кiровоградської області</t>
  </si>
  <si>
    <t>Кiровоградська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</si>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</sst>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2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0" fontId="17" fillId="0" borderId="0" xfId="4" applyFont="1" applyFill="1" applyAlignment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65" fontId="9" fillId="2" borderId="0" xfId="0" applyNumberFormat="1" applyFont="1" applyFill="1" applyAlignment="1">
      <alignment horizontal="right"/>
    </xf>
    <xf numFmtId="0" fontId="17" fillId="2" borderId="0" xfId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3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3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2" borderId="0" xfId="0" applyFont="1" applyFill="1"/>
    <xf numFmtId="0" fontId="29" fillId="2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2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2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2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2" borderId="0" xfId="0" applyFont="1" applyFill="1"/>
    <xf numFmtId="164" fontId="34" fillId="2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2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166" fontId="19" fillId="0" borderId="0" xfId="1" applyNumberFormat="1" applyFont="1" applyFill="1" applyAlignment="1">
      <alignment horizontal="left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158</v>
      </c>
    </row>
    <row r="2" spans="1:2" ht="19.5" customHeight="1">
      <c r="A2" s="3" t="s">
        <v>159</v>
      </c>
    </row>
    <row r="3" spans="1:2" ht="19.5" customHeight="1">
      <c r="A3" s="53" t="s">
        <v>90</v>
      </c>
      <c r="B3" s="54" t="s">
        <v>70</v>
      </c>
    </row>
    <row r="4" spans="1:2" ht="19.5" customHeight="1">
      <c r="A4" s="53" t="s">
        <v>91</v>
      </c>
      <c r="B4" s="54" t="s">
        <v>80</v>
      </c>
    </row>
    <row r="5" spans="1:2" ht="19.5" customHeight="1">
      <c r="A5" s="53" t="s">
        <v>92</v>
      </c>
      <c r="B5" s="54" t="s">
        <v>79</v>
      </c>
    </row>
    <row r="6" spans="1:2" ht="19.5" customHeight="1">
      <c r="A6" s="53" t="s">
        <v>93</v>
      </c>
      <c r="B6" s="54" t="s">
        <v>71</v>
      </c>
    </row>
    <row r="7" spans="1:2" ht="19.5" customHeight="1">
      <c r="A7" s="53" t="s">
        <v>94</v>
      </c>
      <c r="B7" s="54" t="s">
        <v>72</v>
      </c>
    </row>
    <row r="8" spans="1:2" ht="19.5" customHeight="1">
      <c r="A8" s="53" t="s">
        <v>95</v>
      </c>
      <c r="B8" s="54" t="s">
        <v>74</v>
      </c>
    </row>
    <row r="9" spans="1:2" ht="19.5" customHeight="1">
      <c r="A9" s="3" t="s">
        <v>160</v>
      </c>
      <c r="B9" s="54"/>
    </row>
    <row r="10" spans="1:2" ht="19.5" customHeight="1">
      <c r="A10" s="53" t="s">
        <v>96</v>
      </c>
      <c r="B10" s="54" t="s">
        <v>75</v>
      </c>
    </row>
    <row r="11" spans="1:2" ht="19.5" customHeight="1">
      <c r="A11" s="53" t="s">
        <v>97</v>
      </c>
      <c r="B11" s="54" t="s">
        <v>83</v>
      </c>
    </row>
    <row r="12" spans="1:2" ht="19.5" customHeight="1">
      <c r="A12" s="53" t="s">
        <v>98</v>
      </c>
      <c r="B12" s="55" t="s">
        <v>84</v>
      </c>
    </row>
    <row r="13" spans="1:2" ht="19.5" customHeight="1">
      <c r="A13" s="53" t="s">
        <v>99</v>
      </c>
      <c r="B13" s="54" t="s">
        <v>76</v>
      </c>
    </row>
    <row r="14" spans="1:2" ht="19.5" customHeight="1">
      <c r="A14" s="3" t="s">
        <v>161</v>
      </c>
      <c r="B14" s="54"/>
    </row>
    <row r="15" spans="1:2" ht="19.5" customHeight="1">
      <c r="A15" s="56" t="s">
        <v>85</v>
      </c>
      <c r="B15" s="54"/>
    </row>
    <row r="16" spans="1:2" ht="19.5" customHeight="1">
      <c r="A16" s="53" t="s">
        <v>100</v>
      </c>
      <c r="B16" s="54" t="s">
        <v>87</v>
      </c>
    </row>
    <row r="17" spans="1:6" ht="19.5" customHeight="1">
      <c r="A17" s="53" t="s">
        <v>101</v>
      </c>
      <c r="B17" s="54" t="s">
        <v>84</v>
      </c>
    </row>
    <row r="18" spans="1:6" ht="19.5" customHeight="1">
      <c r="A18" s="53" t="s">
        <v>102</v>
      </c>
      <c r="B18" s="54" t="s">
        <v>88</v>
      </c>
    </row>
    <row r="19" spans="1:6" ht="19.5" customHeight="1">
      <c r="A19" s="53" t="s">
        <v>103</v>
      </c>
      <c r="B19" s="54" t="s">
        <v>89</v>
      </c>
    </row>
    <row r="20" spans="1:6" ht="19.5" customHeight="1">
      <c r="A20" s="56" t="s">
        <v>86</v>
      </c>
      <c r="B20" s="54"/>
    </row>
    <row r="21" spans="1:6" ht="19.5" customHeight="1">
      <c r="A21" s="53" t="s">
        <v>104</v>
      </c>
      <c r="B21" s="54" t="s">
        <v>87</v>
      </c>
    </row>
    <row r="22" spans="1:6" ht="19.5" customHeight="1">
      <c r="A22" s="53" t="s">
        <v>105</v>
      </c>
      <c r="B22" s="54" t="s">
        <v>84</v>
      </c>
    </row>
    <row r="23" spans="1:6" ht="19.5" customHeight="1">
      <c r="A23" s="57" t="s">
        <v>126</v>
      </c>
      <c r="E23" s="54"/>
    </row>
    <row r="24" spans="1:6">
      <c r="A24" s="151" t="s">
        <v>189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5" width="7.109375" style="19" customWidth="1"/>
    <col min="6" max="6" width="6.88671875" style="19" customWidth="1"/>
    <col min="7" max="9" width="7.109375" style="19" customWidth="1"/>
    <col min="10" max="10" width="8.6640625" style="19" bestFit="1" customWidth="1"/>
    <col min="11" max="13" width="7.109375" style="19" customWidth="1"/>
    <col min="14" max="14" width="6.6640625" style="19" customWidth="1"/>
    <col min="15" max="15" width="7.109375" style="19" customWidth="1"/>
    <col min="16" max="16" width="8.6640625" style="19" bestFit="1" customWidth="1"/>
    <col min="17" max="17" width="6.109375" style="19" customWidth="1"/>
    <col min="18" max="19" width="7.109375" style="19" customWidth="1"/>
    <col min="20" max="16384" width="9.109375" style="19"/>
  </cols>
  <sheetData>
    <row r="1" spans="1:24">
      <c r="A1" s="17" t="s">
        <v>131</v>
      </c>
      <c r="B1" s="10"/>
    </row>
    <row r="2" spans="1:24" ht="5.25" customHeight="1"/>
    <row r="3" spans="1:24" ht="27" customHeight="1">
      <c r="A3" s="223" t="s">
        <v>81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20" t="s">
        <v>130</v>
      </c>
      <c r="B4" s="221"/>
      <c r="C4" s="221"/>
      <c r="D4" s="221"/>
      <c r="E4" s="221"/>
      <c r="F4" s="221"/>
    </row>
    <row r="5" spans="1:24" ht="12.75" customHeight="1">
      <c r="A5" s="13" t="s">
        <v>236</v>
      </c>
      <c r="B5" s="41"/>
      <c r="C5" s="41"/>
      <c r="D5" s="39"/>
      <c r="E5" s="39"/>
      <c r="F5" s="39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6">
        <v>1061.1250575899999</v>
      </c>
      <c r="C11" s="46">
        <f>I11+O11</f>
        <v>814.18830249999985</v>
      </c>
      <c r="D11" s="46">
        <f>J11+P11</f>
        <v>246.93675509000002</v>
      </c>
      <c r="E11" s="46">
        <f>K11+Q11</f>
        <v>155.72756380000001</v>
      </c>
      <c r="F11" s="46">
        <f>L11+R11</f>
        <v>32.010484830000003</v>
      </c>
      <c r="G11" s="46">
        <f>M11+S11</f>
        <v>59.198706460000004</v>
      </c>
      <c r="H11" s="46">
        <f>SUM(I11:J11)</f>
        <v>898.77670542999988</v>
      </c>
      <c r="I11" s="46">
        <v>735.3471305999999</v>
      </c>
      <c r="J11" s="46">
        <f>SUM(K11:M11)</f>
        <v>163.42957483000001</v>
      </c>
      <c r="K11" s="46">
        <v>128.47312324000001</v>
      </c>
      <c r="L11" s="46">
        <v>30.958982580000001</v>
      </c>
      <c r="M11" s="46">
        <v>3.9974690100000001</v>
      </c>
      <c r="N11" s="46">
        <f>SUM(O11:P11)</f>
        <v>162.34835215999999</v>
      </c>
      <c r="O11" s="46">
        <v>78.841171899999992</v>
      </c>
      <c r="P11" s="46">
        <f>SUM(Q11:S11)</f>
        <v>83.507180259999998</v>
      </c>
      <c r="Q11" s="46">
        <v>27.254440559999999</v>
      </c>
      <c r="R11" s="46">
        <v>1.05150225</v>
      </c>
      <c r="S11" s="46">
        <v>55.201237450000001</v>
      </c>
      <c r="T11" s="46"/>
      <c r="U11" s="46"/>
      <c r="V11" s="46"/>
      <c r="W11" s="46"/>
      <c r="X11" s="46"/>
    </row>
    <row r="12" spans="1:24" hidden="1" outlineLevel="1">
      <c r="A12" s="8">
        <v>40575</v>
      </c>
      <c r="B12" s="46">
        <v>886.56630658999995</v>
      </c>
      <c r="C12" s="46">
        <f t="shared" ref="C12:C67" si="0">I12+O12</f>
        <v>659.5717112000001</v>
      </c>
      <c r="D12" s="46">
        <f t="shared" ref="D12:D67" si="1">J12+P12</f>
        <v>226.99459538999997</v>
      </c>
      <c r="E12" s="46">
        <f t="shared" ref="E12:E67" si="2">K12+Q12</f>
        <v>133.41408848</v>
      </c>
      <c r="F12" s="46">
        <f t="shared" ref="F12:F67" si="3">L12+R12</f>
        <v>33.543049299999993</v>
      </c>
      <c r="G12" s="46">
        <f t="shared" ref="G12:G67" si="4">M12+S12</f>
        <v>60.037457610000004</v>
      </c>
      <c r="H12" s="46">
        <f t="shared" ref="H12:H67" si="5">SUM(I12:J12)</f>
        <v>764.1917231000001</v>
      </c>
      <c r="I12" s="46">
        <v>600.95712681000009</v>
      </c>
      <c r="J12" s="46">
        <f t="shared" ref="J12:J67" si="6">SUM(K12:M12)</f>
        <v>163.23459628999998</v>
      </c>
      <c r="K12" s="46">
        <v>125.44912395999999</v>
      </c>
      <c r="L12" s="46">
        <v>32.560410229999995</v>
      </c>
      <c r="M12" s="46">
        <v>5.2250620999999997</v>
      </c>
      <c r="N12" s="46">
        <f t="shared" ref="N12:N67" si="7">SUM(O12:P12)</f>
        <v>122.37458349000001</v>
      </c>
      <c r="O12" s="46">
        <v>58.614584390000005</v>
      </c>
      <c r="P12" s="46">
        <f t="shared" ref="P12:P67" si="8">SUM(Q12:S12)</f>
        <v>63.759999100000002</v>
      </c>
      <c r="Q12" s="46">
        <v>7.9649645199999997</v>
      </c>
      <c r="R12" s="46">
        <v>0.98263906999999995</v>
      </c>
      <c r="S12" s="46">
        <v>54.812395510000002</v>
      </c>
      <c r="T12" s="46"/>
      <c r="U12" s="46"/>
      <c r="V12" s="46"/>
      <c r="W12" s="46"/>
      <c r="X12" s="46"/>
    </row>
    <row r="13" spans="1:24" hidden="1" outlineLevel="1">
      <c r="A13" s="8">
        <v>40603</v>
      </c>
      <c r="B13" s="46">
        <v>969.85677347000001</v>
      </c>
      <c r="C13" s="46">
        <f t="shared" si="0"/>
        <v>744.23721938999995</v>
      </c>
      <c r="D13" s="46">
        <f t="shared" si="1"/>
        <v>225.61955408</v>
      </c>
      <c r="E13" s="46">
        <f t="shared" si="2"/>
        <v>136.80799447999999</v>
      </c>
      <c r="F13" s="46">
        <f t="shared" si="3"/>
        <v>30.962467280000002</v>
      </c>
      <c r="G13" s="46">
        <f t="shared" si="4"/>
        <v>57.849092320000004</v>
      </c>
      <c r="H13" s="46">
        <f t="shared" si="5"/>
        <v>849.57240636999995</v>
      </c>
      <c r="I13" s="46">
        <v>688.62503862999995</v>
      </c>
      <c r="J13" s="46">
        <f t="shared" si="6"/>
        <v>160.94736774</v>
      </c>
      <c r="K13" s="46">
        <v>126.4731304</v>
      </c>
      <c r="L13" s="46">
        <v>29.862165560000001</v>
      </c>
      <c r="M13" s="46">
        <v>4.61207178</v>
      </c>
      <c r="N13" s="46">
        <f t="shared" si="7"/>
        <v>120.2843671</v>
      </c>
      <c r="O13" s="46">
        <v>55.612180760000001</v>
      </c>
      <c r="P13" s="46">
        <f t="shared" si="8"/>
        <v>64.672186339999996</v>
      </c>
      <c r="Q13" s="46">
        <v>10.334864079999999</v>
      </c>
      <c r="R13" s="46">
        <v>1.10030172</v>
      </c>
      <c r="S13" s="46">
        <v>53.237020540000003</v>
      </c>
      <c r="T13" s="46"/>
      <c r="U13" s="46"/>
      <c r="V13" s="46"/>
      <c r="W13" s="46"/>
      <c r="X13" s="46"/>
    </row>
    <row r="14" spans="1:24" hidden="1" outlineLevel="1">
      <c r="A14" s="8">
        <v>40634</v>
      </c>
      <c r="B14" s="46">
        <v>885.47711645000004</v>
      </c>
      <c r="C14" s="46">
        <f t="shared" si="0"/>
        <v>649.73646144000008</v>
      </c>
      <c r="D14" s="46">
        <f t="shared" si="1"/>
        <v>235.74065500999998</v>
      </c>
      <c r="E14" s="46">
        <f t="shared" si="2"/>
        <v>135.15834619999998</v>
      </c>
      <c r="F14" s="46">
        <f t="shared" si="3"/>
        <v>38.979956960000003</v>
      </c>
      <c r="G14" s="46">
        <f t="shared" si="4"/>
        <v>61.602351849999998</v>
      </c>
      <c r="H14" s="46">
        <f t="shared" si="5"/>
        <v>743.80264695000005</v>
      </c>
      <c r="I14" s="46">
        <v>577.15695225000002</v>
      </c>
      <c r="J14" s="46">
        <f t="shared" si="6"/>
        <v>166.64569469999998</v>
      </c>
      <c r="K14" s="46">
        <v>122.61701520999999</v>
      </c>
      <c r="L14" s="46">
        <v>38.315258620000002</v>
      </c>
      <c r="M14" s="46">
        <v>5.7134208700000002</v>
      </c>
      <c r="N14" s="46">
        <f t="shared" si="7"/>
        <v>141.67446950000001</v>
      </c>
      <c r="O14" s="46">
        <v>72.57950919000001</v>
      </c>
      <c r="P14" s="46">
        <f t="shared" si="8"/>
        <v>69.094960310000005</v>
      </c>
      <c r="Q14" s="46">
        <v>12.541330990000001</v>
      </c>
      <c r="R14" s="46">
        <v>0.66469834000000005</v>
      </c>
      <c r="S14" s="46">
        <v>55.888930979999998</v>
      </c>
      <c r="T14" s="46"/>
      <c r="U14" s="46"/>
      <c r="V14" s="46"/>
      <c r="W14" s="46"/>
      <c r="X14" s="46"/>
    </row>
    <row r="15" spans="1:24" hidden="1" outlineLevel="1">
      <c r="A15" s="8">
        <v>40664</v>
      </c>
      <c r="B15" s="46">
        <v>865.33406424999998</v>
      </c>
      <c r="C15" s="46">
        <f t="shared" si="0"/>
        <v>608.30565452999997</v>
      </c>
      <c r="D15" s="46">
        <f t="shared" si="1"/>
        <v>257.02840972000001</v>
      </c>
      <c r="E15" s="46">
        <f t="shared" si="2"/>
        <v>155.15431616000001</v>
      </c>
      <c r="F15" s="46">
        <f t="shared" si="3"/>
        <v>42.578883879999999</v>
      </c>
      <c r="G15" s="46">
        <f t="shared" si="4"/>
        <v>59.295209679999999</v>
      </c>
      <c r="H15" s="46">
        <f t="shared" si="5"/>
        <v>741.46009041000002</v>
      </c>
      <c r="I15" s="46">
        <v>547.08058741000002</v>
      </c>
      <c r="J15" s="46">
        <f t="shared" si="6"/>
        <v>194.379503</v>
      </c>
      <c r="K15" s="46">
        <v>147.17070371</v>
      </c>
      <c r="L15" s="46">
        <v>41.674563370000001</v>
      </c>
      <c r="M15" s="46">
        <v>5.5342359200000004</v>
      </c>
      <c r="N15" s="46">
        <f t="shared" si="7"/>
        <v>123.87397383999999</v>
      </c>
      <c r="O15" s="46">
        <v>61.225067119999999</v>
      </c>
      <c r="P15" s="46">
        <f t="shared" si="8"/>
        <v>62.648906719999999</v>
      </c>
      <c r="Q15" s="46">
        <v>7.9836124499999999</v>
      </c>
      <c r="R15" s="46">
        <v>0.90432051000000002</v>
      </c>
      <c r="S15" s="46">
        <v>53.760973759999999</v>
      </c>
      <c r="T15" s="46"/>
      <c r="U15" s="46"/>
      <c r="V15" s="46"/>
      <c r="W15" s="46"/>
      <c r="X15" s="46"/>
    </row>
    <row r="16" spans="1:24" hidden="1" outlineLevel="1">
      <c r="A16" s="8">
        <v>40695</v>
      </c>
      <c r="B16" s="46">
        <v>960.08289965999995</v>
      </c>
      <c r="C16" s="46">
        <f t="shared" si="0"/>
        <v>679.27354609999998</v>
      </c>
      <c r="D16" s="46">
        <f t="shared" si="1"/>
        <v>280.80935355999998</v>
      </c>
      <c r="E16" s="46">
        <f t="shared" si="2"/>
        <v>180.22583041999999</v>
      </c>
      <c r="F16" s="46">
        <f t="shared" si="3"/>
        <v>41.597147740000004</v>
      </c>
      <c r="G16" s="46">
        <f t="shared" si="4"/>
        <v>58.9863754</v>
      </c>
      <c r="H16" s="46">
        <f t="shared" si="5"/>
        <v>827.01824624999995</v>
      </c>
      <c r="I16" s="46">
        <v>613.99480778999998</v>
      </c>
      <c r="J16" s="46">
        <f t="shared" si="6"/>
        <v>213.02343845999999</v>
      </c>
      <c r="K16" s="46">
        <v>167.9051082</v>
      </c>
      <c r="L16" s="46">
        <v>40.524970940000003</v>
      </c>
      <c r="M16" s="46">
        <v>4.5933593200000002</v>
      </c>
      <c r="N16" s="46">
        <f t="shared" si="7"/>
        <v>133.06465341000001</v>
      </c>
      <c r="O16" s="46">
        <v>65.278738309999994</v>
      </c>
      <c r="P16" s="46">
        <f t="shared" si="8"/>
        <v>67.785915099999997</v>
      </c>
      <c r="Q16" s="46">
        <v>12.32072222</v>
      </c>
      <c r="R16" s="46">
        <v>1.0721768</v>
      </c>
      <c r="S16" s="46">
        <v>54.393016080000002</v>
      </c>
      <c r="T16" s="46"/>
      <c r="U16" s="46"/>
      <c r="V16" s="46"/>
      <c r="W16" s="46"/>
      <c r="X16" s="46"/>
    </row>
    <row r="17" spans="1:24" hidden="1" outlineLevel="1">
      <c r="A17" s="8">
        <v>40725</v>
      </c>
      <c r="B17" s="46">
        <v>818.55579455999998</v>
      </c>
      <c r="C17" s="46">
        <f t="shared" si="0"/>
        <v>584.59628858000008</v>
      </c>
      <c r="D17" s="46">
        <f t="shared" si="1"/>
        <v>233.95950597999999</v>
      </c>
      <c r="E17" s="46">
        <f t="shared" si="2"/>
        <v>124.75876631000001</v>
      </c>
      <c r="F17" s="46">
        <f t="shared" si="3"/>
        <v>51.002723900000007</v>
      </c>
      <c r="G17" s="46">
        <f t="shared" si="4"/>
        <v>58.198015770000005</v>
      </c>
      <c r="H17" s="46">
        <f t="shared" si="5"/>
        <v>696.22658236999996</v>
      </c>
      <c r="I17" s="46">
        <v>531.73471526000003</v>
      </c>
      <c r="J17" s="46">
        <f t="shared" si="6"/>
        <v>164.49186710999999</v>
      </c>
      <c r="K17" s="46">
        <v>117.23739024000001</v>
      </c>
      <c r="L17" s="46">
        <v>42.857847550000002</v>
      </c>
      <c r="M17" s="46">
        <v>4.3966293199999997</v>
      </c>
      <c r="N17" s="46">
        <f t="shared" si="7"/>
        <v>122.32921219000001</v>
      </c>
      <c r="O17" s="46">
        <v>52.861573320000005</v>
      </c>
      <c r="P17" s="46">
        <f t="shared" si="8"/>
        <v>69.467638870000002</v>
      </c>
      <c r="Q17" s="46">
        <v>7.5213760699999996</v>
      </c>
      <c r="R17" s="46">
        <v>8.1448763500000005</v>
      </c>
      <c r="S17" s="46">
        <v>53.801386450000003</v>
      </c>
      <c r="T17" s="46"/>
      <c r="U17" s="46"/>
      <c r="V17" s="46"/>
      <c r="W17" s="46"/>
      <c r="X17" s="46"/>
    </row>
    <row r="18" spans="1:24" hidden="1" outlineLevel="1">
      <c r="A18" s="8">
        <v>40756</v>
      </c>
      <c r="B18" s="46">
        <v>807.66670369999997</v>
      </c>
      <c r="C18" s="46">
        <f t="shared" si="0"/>
        <v>566.97507729000006</v>
      </c>
      <c r="D18" s="46">
        <f t="shared" si="1"/>
        <v>240.69162641</v>
      </c>
      <c r="E18" s="46">
        <f t="shared" si="2"/>
        <v>137.84867438000001</v>
      </c>
      <c r="F18" s="46">
        <f t="shared" si="3"/>
        <v>43.761381220000004</v>
      </c>
      <c r="G18" s="46">
        <f t="shared" si="4"/>
        <v>59.081570810000002</v>
      </c>
      <c r="H18" s="46">
        <f t="shared" si="5"/>
        <v>685.02134504000003</v>
      </c>
      <c r="I18" s="46">
        <v>525.37567619000004</v>
      </c>
      <c r="J18" s="46">
        <f t="shared" si="6"/>
        <v>159.64566884999999</v>
      </c>
      <c r="K18" s="46">
        <v>119.48228845</v>
      </c>
      <c r="L18" s="46">
        <v>35.482704380000001</v>
      </c>
      <c r="M18" s="46">
        <v>4.6806760199999999</v>
      </c>
      <c r="N18" s="46">
        <f t="shared" si="7"/>
        <v>122.64535866</v>
      </c>
      <c r="O18" s="46">
        <v>41.599401100000001</v>
      </c>
      <c r="P18" s="46">
        <f t="shared" si="8"/>
        <v>81.045957560000005</v>
      </c>
      <c r="Q18" s="46">
        <v>18.36638593</v>
      </c>
      <c r="R18" s="46">
        <v>8.2786768399999993</v>
      </c>
      <c r="S18" s="46">
        <v>54.400894790000002</v>
      </c>
      <c r="T18" s="46"/>
      <c r="U18" s="46"/>
      <c r="V18" s="46"/>
      <c r="W18" s="46"/>
      <c r="X18" s="46"/>
    </row>
    <row r="19" spans="1:24" hidden="1" outlineLevel="1">
      <c r="A19" s="8">
        <v>40787</v>
      </c>
      <c r="B19" s="46">
        <v>1013.1314358200001</v>
      </c>
      <c r="C19" s="46">
        <f t="shared" si="0"/>
        <v>769.43656134000003</v>
      </c>
      <c r="D19" s="46">
        <f t="shared" si="1"/>
        <v>243.69487447999998</v>
      </c>
      <c r="E19" s="46">
        <f t="shared" si="2"/>
        <v>149.60694323999999</v>
      </c>
      <c r="F19" s="46">
        <f t="shared" si="3"/>
        <v>43.123078650000004</v>
      </c>
      <c r="G19" s="46">
        <f t="shared" si="4"/>
        <v>50.96485259</v>
      </c>
      <c r="H19" s="46">
        <f t="shared" si="5"/>
        <v>872.04457119000006</v>
      </c>
      <c r="I19" s="46">
        <v>708.62782717000005</v>
      </c>
      <c r="J19" s="46">
        <f t="shared" si="6"/>
        <v>163.41674401999998</v>
      </c>
      <c r="K19" s="46">
        <v>125.42608485</v>
      </c>
      <c r="L19" s="46">
        <v>35.478213410000002</v>
      </c>
      <c r="M19" s="46">
        <v>2.5124457599999999</v>
      </c>
      <c r="N19" s="46">
        <f t="shared" si="7"/>
        <v>141.08686463000001</v>
      </c>
      <c r="O19" s="46">
        <v>60.808734170000001</v>
      </c>
      <c r="P19" s="46">
        <f t="shared" si="8"/>
        <v>80.27813046</v>
      </c>
      <c r="Q19" s="46">
        <v>24.180858390000001</v>
      </c>
      <c r="R19" s="46">
        <v>7.6448652399999997</v>
      </c>
      <c r="S19" s="46">
        <v>48.452406830000001</v>
      </c>
      <c r="T19" s="46"/>
      <c r="U19" s="46"/>
      <c r="V19" s="46"/>
      <c r="W19" s="46"/>
      <c r="X19" s="46"/>
    </row>
    <row r="20" spans="1:24" hidden="1" outlineLevel="1">
      <c r="A20" s="8">
        <v>40817</v>
      </c>
      <c r="B20" s="46">
        <v>1104.07387371</v>
      </c>
      <c r="C20" s="46">
        <f t="shared" si="0"/>
        <v>832.34987053999998</v>
      </c>
      <c r="D20" s="46">
        <f t="shared" si="1"/>
        <v>271.72400317</v>
      </c>
      <c r="E20" s="46">
        <f t="shared" si="2"/>
        <v>173.92657407000002</v>
      </c>
      <c r="F20" s="46">
        <f t="shared" si="3"/>
        <v>43.604309520000001</v>
      </c>
      <c r="G20" s="46">
        <f t="shared" si="4"/>
        <v>54.193119580000001</v>
      </c>
      <c r="H20" s="46">
        <f t="shared" si="5"/>
        <v>914.19096437999997</v>
      </c>
      <c r="I20" s="46">
        <v>722.82938368999999</v>
      </c>
      <c r="J20" s="46">
        <f t="shared" si="6"/>
        <v>191.36158069000001</v>
      </c>
      <c r="K20" s="46">
        <v>151.92254974000002</v>
      </c>
      <c r="L20" s="46">
        <v>35.712077430000001</v>
      </c>
      <c r="M20" s="46">
        <v>3.7269535199999999</v>
      </c>
      <c r="N20" s="46">
        <f t="shared" si="7"/>
        <v>189.88290932999999</v>
      </c>
      <c r="O20" s="46">
        <v>109.52048685</v>
      </c>
      <c r="P20" s="46">
        <f t="shared" si="8"/>
        <v>80.362422479999992</v>
      </c>
      <c r="Q20" s="46">
        <v>22.00402433</v>
      </c>
      <c r="R20" s="46">
        <v>7.8922320900000003</v>
      </c>
      <c r="S20" s="46">
        <v>50.466166059999999</v>
      </c>
      <c r="T20" s="46"/>
      <c r="U20" s="46"/>
      <c r="V20" s="46"/>
      <c r="W20" s="46"/>
      <c r="X20" s="46"/>
    </row>
    <row r="21" spans="1:24" hidden="1" outlineLevel="1">
      <c r="A21" s="8">
        <v>40848</v>
      </c>
      <c r="B21" s="46">
        <v>1057.67712499</v>
      </c>
      <c r="C21" s="46">
        <f t="shared" si="0"/>
        <v>758.68803086000003</v>
      </c>
      <c r="D21" s="46">
        <f t="shared" si="1"/>
        <v>298.98909412999996</v>
      </c>
      <c r="E21" s="46">
        <f t="shared" si="2"/>
        <v>203.88035680999997</v>
      </c>
      <c r="F21" s="46">
        <f t="shared" si="3"/>
        <v>43.611573499999999</v>
      </c>
      <c r="G21" s="46">
        <f t="shared" si="4"/>
        <v>51.497163819999997</v>
      </c>
      <c r="H21" s="46">
        <f t="shared" si="5"/>
        <v>859.34033436000004</v>
      </c>
      <c r="I21" s="46">
        <v>639.86978795000005</v>
      </c>
      <c r="J21" s="46">
        <f t="shared" si="6"/>
        <v>219.47054640999997</v>
      </c>
      <c r="K21" s="46">
        <v>179.58077394999998</v>
      </c>
      <c r="L21" s="46">
        <v>36.038792809999997</v>
      </c>
      <c r="M21" s="46">
        <v>3.8509796499999998</v>
      </c>
      <c r="N21" s="46">
        <f t="shared" si="7"/>
        <v>198.33679063</v>
      </c>
      <c r="O21" s="46">
        <v>118.81824291000001</v>
      </c>
      <c r="P21" s="46">
        <f t="shared" si="8"/>
        <v>79.518547720000001</v>
      </c>
      <c r="Q21" s="46">
        <v>24.299582860000001</v>
      </c>
      <c r="R21" s="46">
        <v>7.5727806900000001</v>
      </c>
      <c r="S21" s="46">
        <v>47.646184169999998</v>
      </c>
      <c r="T21" s="46"/>
      <c r="U21" s="46"/>
      <c r="V21" s="46"/>
      <c r="W21" s="46"/>
      <c r="X21" s="46"/>
    </row>
    <row r="22" spans="1:24" hidden="1" outlineLevel="1">
      <c r="A22" s="8">
        <v>40878</v>
      </c>
      <c r="B22" s="46">
        <v>1048.1777486000001</v>
      </c>
      <c r="C22" s="46">
        <f t="shared" si="0"/>
        <v>630.72015103000012</v>
      </c>
      <c r="D22" s="46">
        <f t="shared" si="1"/>
        <v>417.45759756999996</v>
      </c>
      <c r="E22" s="46">
        <f t="shared" si="2"/>
        <v>366.71492030999997</v>
      </c>
      <c r="F22" s="46">
        <f t="shared" si="3"/>
        <v>37.779269380000002</v>
      </c>
      <c r="G22" s="46">
        <f t="shared" si="4"/>
        <v>12.96340788</v>
      </c>
      <c r="H22" s="46">
        <f t="shared" si="5"/>
        <v>895.42879703000006</v>
      </c>
      <c r="I22" s="46">
        <v>512.19921053000007</v>
      </c>
      <c r="J22" s="46">
        <f t="shared" si="6"/>
        <v>383.22958649999998</v>
      </c>
      <c r="K22" s="46">
        <v>349.33538582999995</v>
      </c>
      <c r="L22" s="46">
        <v>30.427241540000001</v>
      </c>
      <c r="M22" s="46">
        <v>3.4669591299999998</v>
      </c>
      <c r="N22" s="46">
        <f t="shared" si="7"/>
        <v>152.74895157</v>
      </c>
      <c r="O22" s="46">
        <v>118.52094050000001</v>
      </c>
      <c r="P22" s="46">
        <f t="shared" si="8"/>
        <v>34.228011070000001</v>
      </c>
      <c r="Q22" s="46">
        <v>17.37953448</v>
      </c>
      <c r="R22" s="46">
        <v>7.3520278399999999</v>
      </c>
      <c r="S22" s="46">
        <v>9.4964487500000008</v>
      </c>
      <c r="T22" s="46"/>
      <c r="U22" s="46"/>
      <c r="V22" s="46"/>
      <c r="W22" s="46"/>
      <c r="X22" s="46"/>
    </row>
    <row r="23" spans="1:24" hidden="1" outlineLevel="1">
      <c r="A23" s="8">
        <v>40909</v>
      </c>
      <c r="B23" s="46">
        <v>830.09247505000008</v>
      </c>
      <c r="C23" s="46">
        <f t="shared" si="0"/>
        <v>637.41981212000007</v>
      </c>
      <c r="D23" s="46">
        <f t="shared" si="1"/>
        <v>192.67266293</v>
      </c>
      <c r="E23" s="46">
        <f t="shared" si="2"/>
        <v>142.46410134000001</v>
      </c>
      <c r="F23" s="46">
        <f t="shared" si="3"/>
        <v>37.00070882</v>
      </c>
      <c r="G23" s="46">
        <f t="shared" si="4"/>
        <v>13.207852770000001</v>
      </c>
      <c r="H23" s="46">
        <f t="shared" si="5"/>
        <v>689.01085321000005</v>
      </c>
      <c r="I23" s="46">
        <v>530.48036862000004</v>
      </c>
      <c r="J23" s="46">
        <f t="shared" si="6"/>
        <v>158.53048458999999</v>
      </c>
      <c r="K23" s="46">
        <v>125.53171096</v>
      </c>
      <c r="L23" s="46">
        <v>29.501185890000002</v>
      </c>
      <c r="M23" s="46">
        <v>3.4975877399999997</v>
      </c>
      <c r="N23" s="46">
        <f t="shared" si="7"/>
        <v>141.08162184</v>
      </c>
      <c r="O23" s="46">
        <v>106.9394435</v>
      </c>
      <c r="P23" s="46">
        <f t="shared" si="8"/>
        <v>34.142178340000001</v>
      </c>
      <c r="Q23" s="46">
        <v>16.932390380000001</v>
      </c>
      <c r="R23" s="46">
        <v>7.4995229300000004</v>
      </c>
      <c r="S23" s="46">
        <v>9.7102650300000004</v>
      </c>
      <c r="T23" s="46"/>
      <c r="U23" s="46"/>
      <c r="V23" s="46"/>
      <c r="W23" s="46"/>
      <c r="X23" s="46"/>
    </row>
    <row r="24" spans="1:24" hidden="1" outlineLevel="1">
      <c r="A24" s="8">
        <v>40940</v>
      </c>
      <c r="B24" s="46">
        <v>823.69056015000001</v>
      </c>
      <c r="C24" s="46">
        <f t="shared" si="0"/>
        <v>645.37166688000002</v>
      </c>
      <c r="D24" s="46">
        <f t="shared" si="1"/>
        <v>178.31889327000002</v>
      </c>
      <c r="E24" s="46">
        <f t="shared" si="2"/>
        <v>127.46651156</v>
      </c>
      <c r="F24" s="46">
        <f t="shared" si="3"/>
        <v>37.319054309999999</v>
      </c>
      <c r="G24" s="46">
        <f t="shared" si="4"/>
        <v>13.533327400000001</v>
      </c>
      <c r="H24" s="46">
        <f t="shared" si="5"/>
        <v>695.62791247000007</v>
      </c>
      <c r="I24" s="46">
        <v>564.40147051000008</v>
      </c>
      <c r="J24" s="46">
        <f t="shared" si="6"/>
        <v>131.22644196000002</v>
      </c>
      <c r="K24" s="46">
        <v>98.443543890000001</v>
      </c>
      <c r="L24" s="46">
        <v>29.260171530000001</v>
      </c>
      <c r="M24" s="46">
        <v>3.5227265399999999</v>
      </c>
      <c r="N24" s="46">
        <f t="shared" si="7"/>
        <v>128.06264768</v>
      </c>
      <c r="O24" s="46">
        <v>80.970196369999996</v>
      </c>
      <c r="P24" s="46">
        <f t="shared" si="8"/>
        <v>47.092451310000001</v>
      </c>
      <c r="Q24" s="46">
        <v>29.02296767</v>
      </c>
      <c r="R24" s="46">
        <v>8.0588827799999994</v>
      </c>
      <c r="S24" s="46">
        <v>10.01060086</v>
      </c>
      <c r="T24" s="46"/>
      <c r="U24" s="46"/>
      <c r="V24" s="46"/>
      <c r="W24" s="46"/>
      <c r="X24" s="46"/>
    </row>
    <row r="25" spans="1:24" hidden="1" outlineLevel="1">
      <c r="A25" s="8">
        <v>40969</v>
      </c>
      <c r="B25" s="46">
        <v>1059.34526865</v>
      </c>
      <c r="C25" s="46">
        <f t="shared" si="0"/>
        <v>795.50897808000002</v>
      </c>
      <c r="D25" s="46">
        <f t="shared" si="1"/>
        <v>263.83629056999996</v>
      </c>
      <c r="E25" s="46">
        <f t="shared" si="2"/>
        <v>212.05190528999998</v>
      </c>
      <c r="F25" s="46">
        <f t="shared" si="3"/>
        <v>37.75807013</v>
      </c>
      <c r="G25" s="46">
        <f t="shared" si="4"/>
        <v>14.026315149999999</v>
      </c>
      <c r="H25" s="46">
        <f t="shared" si="5"/>
        <v>936.72903249000001</v>
      </c>
      <c r="I25" s="46">
        <v>716.76131080000005</v>
      </c>
      <c r="J25" s="46">
        <f t="shared" si="6"/>
        <v>219.96772168999999</v>
      </c>
      <c r="K25" s="46">
        <v>186.45190196999999</v>
      </c>
      <c r="L25" s="46">
        <v>29.416919159999999</v>
      </c>
      <c r="M25" s="46">
        <v>4.0989005599999997</v>
      </c>
      <c r="N25" s="46">
        <f t="shared" si="7"/>
        <v>122.61623616</v>
      </c>
      <c r="O25" s="46">
        <v>78.747667280000002</v>
      </c>
      <c r="P25" s="46">
        <f t="shared" si="8"/>
        <v>43.868568879999998</v>
      </c>
      <c r="Q25" s="46">
        <v>25.600003319999999</v>
      </c>
      <c r="R25" s="46">
        <v>8.3411509699999993</v>
      </c>
      <c r="S25" s="46">
        <v>9.9274145899999997</v>
      </c>
      <c r="T25" s="46"/>
      <c r="U25" s="46"/>
      <c r="V25" s="46"/>
      <c r="W25" s="46"/>
      <c r="X25" s="46"/>
    </row>
    <row r="26" spans="1:24" hidden="1" outlineLevel="1">
      <c r="A26" s="8">
        <v>41000</v>
      </c>
      <c r="B26" s="46">
        <v>981.50664210999992</v>
      </c>
      <c r="C26" s="46">
        <f t="shared" si="0"/>
        <v>656.13611377999996</v>
      </c>
      <c r="D26" s="46">
        <f t="shared" si="1"/>
        <v>325.37052833000001</v>
      </c>
      <c r="E26" s="46">
        <f t="shared" si="2"/>
        <v>282.22082182999998</v>
      </c>
      <c r="F26" s="46">
        <f t="shared" si="3"/>
        <v>28.766117169999998</v>
      </c>
      <c r="G26" s="46">
        <f t="shared" si="4"/>
        <v>14.38358933</v>
      </c>
      <c r="H26" s="46">
        <f t="shared" si="5"/>
        <v>863.32621283000003</v>
      </c>
      <c r="I26" s="46">
        <v>594.58294553999997</v>
      </c>
      <c r="J26" s="46">
        <f t="shared" si="6"/>
        <v>268.74326729000001</v>
      </c>
      <c r="K26" s="46">
        <v>243.18005926999999</v>
      </c>
      <c r="L26" s="46">
        <v>21.129665059999997</v>
      </c>
      <c r="M26" s="46">
        <v>4.4335429599999996</v>
      </c>
      <c r="N26" s="46">
        <f t="shared" si="7"/>
        <v>118.18042928</v>
      </c>
      <c r="O26" s="46">
        <v>61.553168239999998</v>
      </c>
      <c r="P26" s="46">
        <f t="shared" si="8"/>
        <v>56.62726104</v>
      </c>
      <c r="Q26" s="46">
        <v>39.040762559999997</v>
      </c>
      <c r="R26" s="46">
        <v>7.6364521099999996</v>
      </c>
      <c r="S26" s="46">
        <v>9.9500463700000008</v>
      </c>
      <c r="T26" s="46"/>
      <c r="U26" s="46"/>
      <c r="V26" s="46"/>
      <c r="W26" s="46"/>
      <c r="X26" s="46"/>
    </row>
    <row r="27" spans="1:24" hidden="1" outlineLevel="1">
      <c r="A27" s="8">
        <v>41030</v>
      </c>
      <c r="B27" s="46">
        <v>1080.99425402</v>
      </c>
      <c r="C27" s="46">
        <f t="shared" si="0"/>
        <v>713.79756808000013</v>
      </c>
      <c r="D27" s="46">
        <f t="shared" si="1"/>
        <v>367.19668594000001</v>
      </c>
      <c r="E27" s="46">
        <f t="shared" si="2"/>
        <v>331.63093992999995</v>
      </c>
      <c r="F27" s="46">
        <f t="shared" si="3"/>
        <v>26.468216400000003</v>
      </c>
      <c r="G27" s="46">
        <f t="shared" si="4"/>
        <v>9.0975296099999987</v>
      </c>
      <c r="H27" s="46">
        <f t="shared" si="5"/>
        <v>961.95046510000009</v>
      </c>
      <c r="I27" s="46">
        <v>643.8333402400001</v>
      </c>
      <c r="J27" s="46">
        <f t="shared" si="6"/>
        <v>318.11712485999999</v>
      </c>
      <c r="K27" s="46">
        <v>295.22853881999998</v>
      </c>
      <c r="L27" s="46">
        <v>19.910219680000001</v>
      </c>
      <c r="M27" s="46">
        <v>2.9783663599999999</v>
      </c>
      <c r="N27" s="46">
        <f t="shared" si="7"/>
        <v>119.04378892</v>
      </c>
      <c r="O27" s="46">
        <v>69.964227839999992</v>
      </c>
      <c r="P27" s="46">
        <f t="shared" si="8"/>
        <v>49.079561079999998</v>
      </c>
      <c r="Q27" s="46">
        <v>36.40240111</v>
      </c>
      <c r="R27" s="46">
        <v>6.5579967200000002</v>
      </c>
      <c r="S27" s="46">
        <v>6.1191632499999997</v>
      </c>
      <c r="T27" s="46"/>
      <c r="U27" s="46"/>
      <c r="V27" s="46"/>
      <c r="W27" s="46"/>
      <c r="X27" s="46"/>
    </row>
    <row r="28" spans="1:24" hidden="1" outlineLevel="1">
      <c r="A28" s="8">
        <v>41061</v>
      </c>
      <c r="B28" s="46">
        <v>1340.0965301400001</v>
      </c>
      <c r="C28" s="46">
        <f t="shared" si="0"/>
        <v>616.92464087999997</v>
      </c>
      <c r="D28" s="46">
        <f t="shared" si="1"/>
        <v>723.17188926000017</v>
      </c>
      <c r="E28" s="46">
        <f t="shared" si="2"/>
        <v>684.62874766000004</v>
      </c>
      <c r="F28" s="46">
        <f t="shared" si="3"/>
        <v>28.919537930000001</v>
      </c>
      <c r="G28" s="46">
        <f t="shared" si="4"/>
        <v>9.6236036699999996</v>
      </c>
      <c r="H28" s="46">
        <f t="shared" si="5"/>
        <v>1212.4536389600003</v>
      </c>
      <c r="I28" s="46">
        <v>541.21635223999999</v>
      </c>
      <c r="J28" s="46">
        <f t="shared" si="6"/>
        <v>671.23728672000016</v>
      </c>
      <c r="K28" s="46">
        <v>645.42694993000009</v>
      </c>
      <c r="L28" s="46">
        <v>22.3436348</v>
      </c>
      <c r="M28" s="46">
        <v>3.4667019899999998</v>
      </c>
      <c r="N28" s="46">
        <f t="shared" si="7"/>
        <v>127.64289118000001</v>
      </c>
      <c r="O28" s="46">
        <v>75.708288640000006</v>
      </c>
      <c r="P28" s="46">
        <f t="shared" si="8"/>
        <v>51.93460254</v>
      </c>
      <c r="Q28" s="46">
        <v>39.201797730000003</v>
      </c>
      <c r="R28" s="46">
        <v>6.5759031300000004</v>
      </c>
      <c r="S28" s="46">
        <v>6.1569016799999998</v>
      </c>
      <c r="T28" s="46"/>
      <c r="U28" s="46"/>
      <c r="V28" s="46"/>
      <c r="W28" s="46"/>
      <c r="X28" s="46"/>
    </row>
    <row r="29" spans="1:24" hidden="1" outlineLevel="1">
      <c r="A29" s="8">
        <v>41091</v>
      </c>
      <c r="B29" s="46">
        <v>1066.4379489299999</v>
      </c>
      <c r="C29" s="46">
        <f t="shared" si="0"/>
        <v>770.9798538</v>
      </c>
      <c r="D29" s="46">
        <f t="shared" si="1"/>
        <v>295.45809513</v>
      </c>
      <c r="E29" s="46">
        <f t="shared" si="2"/>
        <v>256.63808229</v>
      </c>
      <c r="F29" s="46">
        <f t="shared" si="3"/>
        <v>22.020544099999999</v>
      </c>
      <c r="G29" s="46">
        <f t="shared" si="4"/>
        <v>16.799468739999998</v>
      </c>
      <c r="H29" s="46">
        <f t="shared" si="5"/>
        <v>871.20177687</v>
      </c>
      <c r="I29" s="46">
        <v>612.86779457</v>
      </c>
      <c r="J29" s="46">
        <f t="shared" si="6"/>
        <v>258.3339823</v>
      </c>
      <c r="K29" s="46">
        <v>233.64103639999999</v>
      </c>
      <c r="L29" s="46">
        <v>22.019043809999999</v>
      </c>
      <c r="M29" s="46">
        <v>2.6739020899999999</v>
      </c>
      <c r="N29" s="46">
        <f t="shared" si="7"/>
        <v>195.23617206</v>
      </c>
      <c r="O29" s="46">
        <v>158.11205923</v>
      </c>
      <c r="P29" s="46">
        <f t="shared" si="8"/>
        <v>37.124112830000001</v>
      </c>
      <c r="Q29" s="46">
        <v>22.997045889999999</v>
      </c>
      <c r="R29" s="46">
        <v>1.50029E-3</v>
      </c>
      <c r="S29" s="46">
        <v>14.12556665</v>
      </c>
      <c r="T29" s="46"/>
      <c r="U29" s="46"/>
      <c r="V29" s="46"/>
      <c r="W29" s="46"/>
      <c r="X29" s="46"/>
    </row>
    <row r="30" spans="1:24" hidden="1" outlineLevel="1">
      <c r="A30" s="8">
        <v>41122</v>
      </c>
      <c r="B30" s="46">
        <v>974.97693781000009</v>
      </c>
      <c r="C30" s="46">
        <f t="shared" si="0"/>
        <v>648.88227371000005</v>
      </c>
      <c r="D30" s="46">
        <f t="shared" si="1"/>
        <v>326.09466409999999</v>
      </c>
      <c r="E30" s="46">
        <f t="shared" si="2"/>
        <v>290.21421394000004</v>
      </c>
      <c r="F30" s="46">
        <f t="shared" si="3"/>
        <v>21.39765929</v>
      </c>
      <c r="G30" s="46">
        <f t="shared" si="4"/>
        <v>14.482790869999999</v>
      </c>
      <c r="H30" s="46">
        <f t="shared" si="5"/>
        <v>795.74053342000002</v>
      </c>
      <c r="I30" s="46">
        <v>508.89800623000002</v>
      </c>
      <c r="J30" s="46">
        <f t="shared" si="6"/>
        <v>286.84252719</v>
      </c>
      <c r="K30" s="46">
        <v>262.06150515000002</v>
      </c>
      <c r="L30" s="46">
        <v>21.396160760000001</v>
      </c>
      <c r="M30" s="46">
        <v>3.38486128</v>
      </c>
      <c r="N30" s="46">
        <f t="shared" si="7"/>
        <v>179.23640438999999</v>
      </c>
      <c r="O30" s="46">
        <v>139.98426748</v>
      </c>
      <c r="P30" s="46">
        <f t="shared" si="8"/>
        <v>39.252136909999997</v>
      </c>
      <c r="Q30" s="46">
        <v>28.152708789999998</v>
      </c>
      <c r="R30" s="46">
        <v>1.4985300000000001E-3</v>
      </c>
      <c r="S30" s="46">
        <v>11.09792959</v>
      </c>
      <c r="T30" s="46"/>
      <c r="U30" s="46"/>
      <c r="V30" s="46"/>
      <c r="W30" s="46"/>
      <c r="X30" s="46"/>
    </row>
    <row r="31" spans="1:24" hidden="1" outlineLevel="1">
      <c r="A31" s="8">
        <v>41153</v>
      </c>
      <c r="B31" s="46">
        <v>1167.7787953500001</v>
      </c>
      <c r="C31" s="46">
        <f t="shared" si="0"/>
        <v>870.32723928000007</v>
      </c>
      <c r="D31" s="46">
        <f t="shared" si="1"/>
        <v>297.45155607000004</v>
      </c>
      <c r="E31" s="46">
        <f t="shared" si="2"/>
        <v>268.76162413000003</v>
      </c>
      <c r="F31" s="46">
        <f t="shared" si="3"/>
        <v>22.084944350000001</v>
      </c>
      <c r="G31" s="46">
        <f t="shared" si="4"/>
        <v>6.6049875900000004</v>
      </c>
      <c r="H31" s="46">
        <f t="shared" si="5"/>
        <v>994.81487949000007</v>
      </c>
      <c r="I31" s="46">
        <v>735.06045171000005</v>
      </c>
      <c r="J31" s="46">
        <f t="shared" si="6"/>
        <v>259.75442778000001</v>
      </c>
      <c r="K31" s="46">
        <v>237.45779646000003</v>
      </c>
      <c r="L31" s="46">
        <v>22.084852829999999</v>
      </c>
      <c r="M31" s="46">
        <v>0.21177849000000001</v>
      </c>
      <c r="N31" s="46">
        <f t="shared" si="7"/>
        <v>172.96391585999999</v>
      </c>
      <c r="O31" s="46">
        <v>135.26678756999999</v>
      </c>
      <c r="P31" s="46">
        <f t="shared" si="8"/>
        <v>37.697128290000002</v>
      </c>
      <c r="Q31" s="46">
        <v>31.30382767</v>
      </c>
      <c r="R31" s="46">
        <v>9.1520000000000005E-5</v>
      </c>
      <c r="S31" s="46">
        <v>6.3932091</v>
      </c>
      <c r="T31" s="46"/>
      <c r="U31" s="46"/>
      <c r="V31" s="46"/>
      <c r="W31" s="46"/>
      <c r="X31" s="46"/>
    </row>
    <row r="32" spans="1:24" hidden="1" outlineLevel="1">
      <c r="A32" s="8">
        <v>41183</v>
      </c>
      <c r="B32" s="46">
        <v>1327.62101508</v>
      </c>
      <c r="C32" s="46">
        <f t="shared" si="0"/>
        <v>976.15055809</v>
      </c>
      <c r="D32" s="46">
        <f t="shared" si="1"/>
        <v>351.47045699000006</v>
      </c>
      <c r="E32" s="46">
        <f t="shared" si="2"/>
        <v>322.03005546000003</v>
      </c>
      <c r="F32" s="46">
        <f t="shared" si="3"/>
        <v>22.780169059999999</v>
      </c>
      <c r="G32" s="46">
        <f t="shared" si="4"/>
        <v>6.6602324700000004</v>
      </c>
      <c r="H32" s="46">
        <f t="shared" si="5"/>
        <v>1039.99129997</v>
      </c>
      <c r="I32" s="46">
        <v>720.43359705</v>
      </c>
      <c r="J32" s="46">
        <f t="shared" si="6"/>
        <v>319.55770292000005</v>
      </c>
      <c r="K32" s="46">
        <v>296.94686768000003</v>
      </c>
      <c r="L32" s="46">
        <v>22.40863057</v>
      </c>
      <c r="M32" s="46">
        <v>0.20220467</v>
      </c>
      <c r="N32" s="46">
        <f t="shared" si="7"/>
        <v>287.62971511000001</v>
      </c>
      <c r="O32" s="46">
        <v>255.71696104</v>
      </c>
      <c r="P32" s="46">
        <f t="shared" si="8"/>
        <v>31.912754069999998</v>
      </c>
      <c r="Q32" s="46">
        <v>25.083187779999999</v>
      </c>
      <c r="R32" s="46">
        <v>0.37153849</v>
      </c>
      <c r="S32" s="46">
        <v>6.4580278</v>
      </c>
      <c r="T32" s="46"/>
      <c r="U32" s="46"/>
      <c r="V32" s="46"/>
      <c r="W32" s="46"/>
      <c r="X32" s="46"/>
    </row>
    <row r="33" spans="1:24" hidden="1" outlineLevel="1">
      <c r="A33" s="8">
        <v>41214</v>
      </c>
      <c r="B33" s="46">
        <v>1229.2526926600001</v>
      </c>
      <c r="C33" s="46">
        <f t="shared" si="0"/>
        <v>858.13886998000009</v>
      </c>
      <c r="D33" s="46">
        <f t="shared" si="1"/>
        <v>371.11382268</v>
      </c>
      <c r="E33" s="46">
        <f t="shared" si="2"/>
        <v>341.49255646999995</v>
      </c>
      <c r="F33" s="46">
        <f t="shared" si="3"/>
        <v>23.01790626</v>
      </c>
      <c r="G33" s="46">
        <f t="shared" si="4"/>
        <v>6.6033599499999998</v>
      </c>
      <c r="H33" s="46">
        <f t="shared" si="5"/>
        <v>1045.1781646500001</v>
      </c>
      <c r="I33" s="46">
        <v>715.13295402000006</v>
      </c>
      <c r="J33" s="46">
        <f t="shared" si="6"/>
        <v>330.04521062999999</v>
      </c>
      <c r="K33" s="46">
        <v>310.24880797999998</v>
      </c>
      <c r="L33" s="46">
        <v>19.59452817</v>
      </c>
      <c r="M33" s="46">
        <v>0.20187448</v>
      </c>
      <c r="N33" s="46">
        <f t="shared" si="7"/>
        <v>184.07452800999999</v>
      </c>
      <c r="O33" s="46">
        <v>143.00591596000001</v>
      </c>
      <c r="P33" s="46">
        <f t="shared" si="8"/>
        <v>41.068612049999999</v>
      </c>
      <c r="Q33" s="46">
        <v>31.243748490000002</v>
      </c>
      <c r="R33" s="46">
        <v>3.4233780899999999</v>
      </c>
      <c r="S33" s="46">
        <v>6.4014854699999999</v>
      </c>
      <c r="T33" s="46"/>
      <c r="U33" s="46"/>
      <c r="V33" s="46"/>
      <c r="W33" s="46"/>
      <c r="X33" s="46"/>
    </row>
    <row r="34" spans="1:24" hidden="1" outlineLevel="1">
      <c r="A34" s="8">
        <v>41244</v>
      </c>
      <c r="B34" s="46">
        <v>1771.6207996400001</v>
      </c>
      <c r="C34" s="46">
        <f t="shared" si="0"/>
        <v>782.61114487999998</v>
      </c>
      <c r="D34" s="46">
        <f t="shared" si="1"/>
        <v>989.00965475999999</v>
      </c>
      <c r="E34" s="46">
        <f t="shared" si="2"/>
        <v>959.49773613000002</v>
      </c>
      <c r="F34" s="46">
        <f t="shared" si="3"/>
        <v>22.894802550000001</v>
      </c>
      <c r="G34" s="46">
        <f t="shared" si="4"/>
        <v>6.6171160799999997</v>
      </c>
      <c r="H34" s="46">
        <f t="shared" si="5"/>
        <v>1488.8555151200001</v>
      </c>
      <c r="I34" s="46">
        <v>624.03256925000005</v>
      </c>
      <c r="J34" s="46">
        <f t="shared" si="6"/>
        <v>864.82294587000001</v>
      </c>
      <c r="K34" s="46">
        <v>844.91236808999997</v>
      </c>
      <c r="L34" s="46">
        <v>19.830740590000001</v>
      </c>
      <c r="M34" s="46">
        <v>7.9837190000000002E-2</v>
      </c>
      <c r="N34" s="46">
        <f t="shared" si="7"/>
        <v>282.76528452000002</v>
      </c>
      <c r="O34" s="46">
        <v>158.57857562999999</v>
      </c>
      <c r="P34" s="46">
        <f t="shared" si="8"/>
        <v>124.18670889000001</v>
      </c>
      <c r="Q34" s="46">
        <v>114.58536804000001</v>
      </c>
      <c r="R34" s="46">
        <v>3.0640619600000001</v>
      </c>
      <c r="S34" s="46">
        <v>6.5372788899999996</v>
      </c>
      <c r="T34" s="46"/>
      <c r="U34" s="46"/>
      <c r="V34" s="46"/>
      <c r="W34" s="46"/>
      <c r="X34" s="46"/>
    </row>
    <row r="35" spans="1:24" hidden="1" outlineLevel="1">
      <c r="A35" s="8">
        <v>41275</v>
      </c>
      <c r="B35" s="46">
        <v>1167.6194325199999</v>
      </c>
      <c r="C35" s="46">
        <f t="shared" si="0"/>
        <v>777.46388302000003</v>
      </c>
      <c r="D35" s="46">
        <f t="shared" si="1"/>
        <v>390.15554949999995</v>
      </c>
      <c r="E35" s="46">
        <f t="shared" si="2"/>
        <v>359.23246505000003</v>
      </c>
      <c r="F35" s="46">
        <f t="shared" si="3"/>
        <v>24.163481560000001</v>
      </c>
      <c r="G35" s="46">
        <f t="shared" si="4"/>
        <v>6.75960289</v>
      </c>
      <c r="H35" s="46">
        <f t="shared" si="5"/>
        <v>923.30913390000001</v>
      </c>
      <c r="I35" s="46">
        <v>645.90763000000004</v>
      </c>
      <c r="J35" s="46">
        <f t="shared" si="6"/>
        <v>277.40150389999997</v>
      </c>
      <c r="K35" s="46">
        <v>256.27868431000002</v>
      </c>
      <c r="L35" s="46">
        <v>21.08194451</v>
      </c>
      <c r="M35" s="46">
        <v>4.0875080000000001E-2</v>
      </c>
      <c r="N35" s="46">
        <f t="shared" si="7"/>
        <v>244.31029861999997</v>
      </c>
      <c r="O35" s="46">
        <v>131.55625301999999</v>
      </c>
      <c r="P35" s="46">
        <f t="shared" si="8"/>
        <v>112.7540456</v>
      </c>
      <c r="Q35" s="46">
        <v>102.95378074</v>
      </c>
      <c r="R35" s="46">
        <v>3.0815370500000001</v>
      </c>
      <c r="S35" s="46">
        <v>6.7187278099999999</v>
      </c>
      <c r="T35" s="46"/>
      <c r="U35" s="46"/>
      <c r="V35" s="46"/>
      <c r="W35" s="46"/>
      <c r="X35" s="46"/>
    </row>
    <row r="36" spans="1:24" hidden="1" outlineLevel="1">
      <c r="A36" s="8">
        <v>41306</v>
      </c>
      <c r="B36" s="46">
        <v>1169.98809216</v>
      </c>
      <c r="C36" s="46">
        <f t="shared" si="0"/>
        <v>785.33908969000004</v>
      </c>
      <c r="D36" s="46">
        <f t="shared" si="1"/>
        <v>384.64900247000003</v>
      </c>
      <c r="E36" s="46">
        <f t="shared" si="2"/>
        <v>354.90776828000003</v>
      </c>
      <c r="F36" s="46">
        <f t="shared" si="3"/>
        <v>23.20396903</v>
      </c>
      <c r="G36" s="46">
        <f t="shared" si="4"/>
        <v>6.5372651599999996</v>
      </c>
      <c r="H36" s="46">
        <f t="shared" si="5"/>
        <v>932.18173047000005</v>
      </c>
      <c r="I36" s="46">
        <v>659.84132480000005</v>
      </c>
      <c r="J36" s="46">
        <f t="shared" si="6"/>
        <v>272.34040567</v>
      </c>
      <c r="K36" s="46">
        <v>252.19563805999999</v>
      </c>
      <c r="L36" s="46">
        <v>20.106121859999998</v>
      </c>
      <c r="M36" s="46">
        <v>3.864575E-2</v>
      </c>
      <c r="N36" s="46">
        <f t="shared" si="7"/>
        <v>237.80636169000002</v>
      </c>
      <c r="O36" s="46">
        <v>125.49776489</v>
      </c>
      <c r="P36" s="46">
        <f t="shared" si="8"/>
        <v>112.3085968</v>
      </c>
      <c r="Q36" s="46">
        <v>102.71213022000001</v>
      </c>
      <c r="R36" s="46">
        <v>3.0978471700000001</v>
      </c>
      <c r="S36" s="46">
        <v>6.4986194099999999</v>
      </c>
      <c r="T36" s="46"/>
      <c r="U36" s="46"/>
      <c r="V36" s="46"/>
      <c r="W36" s="46"/>
      <c r="X36" s="46"/>
    </row>
    <row r="37" spans="1:24" hidden="1" outlineLevel="1">
      <c r="A37" s="8">
        <v>41334</v>
      </c>
      <c r="B37" s="46">
        <v>1209.5462971400002</v>
      </c>
      <c r="C37" s="46">
        <f t="shared" si="0"/>
        <v>821.94987290000006</v>
      </c>
      <c r="D37" s="46">
        <f t="shared" si="1"/>
        <v>387.59642424000003</v>
      </c>
      <c r="E37" s="46">
        <f t="shared" si="2"/>
        <v>357.79676800000004</v>
      </c>
      <c r="F37" s="46">
        <f t="shared" si="3"/>
        <v>23.399577900000001</v>
      </c>
      <c r="G37" s="46">
        <f t="shared" si="4"/>
        <v>6.4000783399999994</v>
      </c>
      <c r="H37" s="46">
        <f t="shared" si="5"/>
        <v>956.8060288800001</v>
      </c>
      <c r="I37" s="46">
        <v>680.24544949000006</v>
      </c>
      <c r="J37" s="46">
        <f t="shared" si="6"/>
        <v>276.56057939000004</v>
      </c>
      <c r="K37" s="46">
        <v>256.23621130000004</v>
      </c>
      <c r="L37" s="46">
        <v>20.28483816</v>
      </c>
      <c r="M37" s="46">
        <v>3.9529929999999998E-2</v>
      </c>
      <c r="N37" s="46">
        <f t="shared" si="7"/>
        <v>252.74026826000002</v>
      </c>
      <c r="O37" s="46">
        <v>141.70442341</v>
      </c>
      <c r="P37" s="46">
        <f t="shared" si="8"/>
        <v>111.03584485000002</v>
      </c>
      <c r="Q37" s="46">
        <v>101.56055670000001</v>
      </c>
      <c r="R37" s="46">
        <v>3.1147397400000001</v>
      </c>
      <c r="S37" s="46">
        <v>6.3605484099999998</v>
      </c>
      <c r="T37" s="46"/>
      <c r="U37" s="46"/>
      <c r="V37" s="46"/>
      <c r="W37" s="46"/>
      <c r="X37" s="46"/>
    </row>
    <row r="38" spans="1:24" hidden="1" outlineLevel="1">
      <c r="A38" s="8">
        <v>41365</v>
      </c>
      <c r="B38" s="46">
        <v>1295.5686598700001</v>
      </c>
      <c r="C38" s="46">
        <f t="shared" si="0"/>
        <v>915.00325915000008</v>
      </c>
      <c r="D38" s="46">
        <f t="shared" si="1"/>
        <v>380.56540072000001</v>
      </c>
      <c r="E38" s="46">
        <f t="shared" si="2"/>
        <v>349.02358724999999</v>
      </c>
      <c r="F38" s="46">
        <f t="shared" si="3"/>
        <v>24.98543883</v>
      </c>
      <c r="G38" s="46">
        <f t="shared" si="4"/>
        <v>6.5563746400000005</v>
      </c>
      <c r="H38" s="46">
        <f t="shared" si="5"/>
        <v>1054.7354242000001</v>
      </c>
      <c r="I38" s="46">
        <v>759.49386584000001</v>
      </c>
      <c r="J38" s="46">
        <f t="shared" si="6"/>
        <v>295.24155836</v>
      </c>
      <c r="K38" s="46">
        <v>275.36477292000001</v>
      </c>
      <c r="L38" s="46">
        <v>19.83660265</v>
      </c>
      <c r="M38" s="46">
        <v>4.0182790000000003E-2</v>
      </c>
      <c r="N38" s="46">
        <f t="shared" si="7"/>
        <v>240.83323567000002</v>
      </c>
      <c r="O38" s="46">
        <v>155.50939331000001</v>
      </c>
      <c r="P38" s="46">
        <f t="shared" si="8"/>
        <v>85.32384236</v>
      </c>
      <c r="Q38" s="46">
        <v>73.658814329999998</v>
      </c>
      <c r="R38" s="46">
        <v>5.14883618</v>
      </c>
      <c r="S38" s="46">
        <v>6.5161918500000002</v>
      </c>
      <c r="T38" s="46"/>
      <c r="U38" s="46"/>
      <c r="V38" s="46"/>
      <c r="W38" s="46"/>
      <c r="X38" s="46"/>
    </row>
    <row r="39" spans="1:24" hidden="1" outlineLevel="1">
      <c r="A39" s="8">
        <v>41395</v>
      </c>
      <c r="B39" s="46">
        <v>1259.88832985</v>
      </c>
      <c r="C39" s="46">
        <f t="shared" si="0"/>
        <v>883.55161695000004</v>
      </c>
      <c r="D39" s="46">
        <f t="shared" si="1"/>
        <v>376.33671290000007</v>
      </c>
      <c r="E39" s="46">
        <f t="shared" si="2"/>
        <v>337.33436052000002</v>
      </c>
      <c r="F39" s="46">
        <f t="shared" si="3"/>
        <v>32.52695645</v>
      </c>
      <c r="G39" s="46">
        <f t="shared" si="4"/>
        <v>6.4753959299999995</v>
      </c>
      <c r="H39" s="46">
        <f t="shared" si="5"/>
        <v>982.73706376000007</v>
      </c>
      <c r="I39" s="46">
        <v>695.09975422000002</v>
      </c>
      <c r="J39" s="46">
        <f t="shared" si="6"/>
        <v>287.63730954000005</v>
      </c>
      <c r="K39" s="46">
        <v>257.09341095000002</v>
      </c>
      <c r="L39" s="46">
        <v>30.505599490000002</v>
      </c>
      <c r="M39" s="46">
        <v>3.8299100000000003E-2</v>
      </c>
      <c r="N39" s="46">
        <f t="shared" si="7"/>
        <v>277.15126608999998</v>
      </c>
      <c r="O39" s="46">
        <v>188.45186272999999</v>
      </c>
      <c r="P39" s="46">
        <f t="shared" si="8"/>
        <v>88.699403360000005</v>
      </c>
      <c r="Q39" s="46">
        <v>80.240949569999998</v>
      </c>
      <c r="R39" s="46">
        <v>2.0213569599999999</v>
      </c>
      <c r="S39" s="46">
        <v>6.4370968299999998</v>
      </c>
      <c r="T39" s="46"/>
      <c r="U39" s="46"/>
      <c r="V39" s="46"/>
      <c r="W39" s="46"/>
      <c r="X39" s="46"/>
    </row>
    <row r="40" spans="1:24" hidden="1" outlineLevel="1">
      <c r="A40" s="8">
        <v>41426</v>
      </c>
      <c r="B40" s="46">
        <v>1453.2215184499996</v>
      </c>
      <c r="C40" s="46">
        <f t="shared" si="0"/>
        <v>782.56603599999994</v>
      </c>
      <c r="D40" s="46">
        <f t="shared" si="1"/>
        <v>670.65548244999991</v>
      </c>
      <c r="E40" s="46">
        <f t="shared" si="2"/>
        <v>633.91081788999998</v>
      </c>
      <c r="F40" s="46">
        <f t="shared" si="3"/>
        <v>30.227848379999998</v>
      </c>
      <c r="G40" s="46">
        <f t="shared" si="4"/>
        <v>6.5168161800000002</v>
      </c>
      <c r="H40" s="46">
        <f t="shared" si="5"/>
        <v>1224.34430456</v>
      </c>
      <c r="I40" s="46">
        <v>601.95564655999999</v>
      </c>
      <c r="J40" s="46">
        <f t="shared" si="6"/>
        <v>622.38865799999996</v>
      </c>
      <c r="K40" s="46">
        <v>594.14687378999997</v>
      </c>
      <c r="L40" s="46">
        <v>28.204573029999999</v>
      </c>
      <c r="M40" s="46">
        <v>3.7211180000000003E-2</v>
      </c>
      <c r="N40" s="46">
        <f t="shared" si="7"/>
        <v>228.87721389000001</v>
      </c>
      <c r="O40" s="46">
        <v>180.61038944000001</v>
      </c>
      <c r="P40" s="46">
        <f t="shared" si="8"/>
        <v>48.266824450000001</v>
      </c>
      <c r="Q40" s="46">
        <v>39.763944100000003</v>
      </c>
      <c r="R40" s="46">
        <v>2.02327535</v>
      </c>
      <c r="S40" s="46">
        <v>6.4796050000000003</v>
      </c>
      <c r="T40" s="46"/>
      <c r="U40" s="46"/>
      <c r="V40" s="46"/>
      <c r="W40" s="46"/>
      <c r="X40" s="46"/>
    </row>
    <row r="41" spans="1:24" hidden="1" outlineLevel="1">
      <c r="A41" s="8">
        <v>41456</v>
      </c>
      <c r="B41" s="46">
        <v>1227.6795194599999</v>
      </c>
      <c r="C41" s="46">
        <f t="shared" si="0"/>
        <v>913.61542961999987</v>
      </c>
      <c r="D41" s="46">
        <f t="shared" si="1"/>
        <v>314.06408984000001</v>
      </c>
      <c r="E41" s="46">
        <f t="shared" si="2"/>
        <v>275.00348150000002</v>
      </c>
      <c r="F41" s="46">
        <f t="shared" si="3"/>
        <v>32.404469470000002</v>
      </c>
      <c r="G41" s="46">
        <f t="shared" si="4"/>
        <v>6.6561388700000004</v>
      </c>
      <c r="H41" s="46">
        <f t="shared" si="5"/>
        <v>1000.1886669399998</v>
      </c>
      <c r="I41" s="46">
        <v>740.8181562499999</v>
      </c>
      <c r="J41" s="46">
        <f t="shared" si="6"/>
        <v>259.37051069</v>
      </c>
      <c r="K41" s="46">
        <v>228.94992672000001</v>
      </c>
      <c r="L41" s="46">
        <v>30.378511580000001</v>
      </c>
      <c r="M41" s="46">
        <v>4.2072390000000001E-2</v>
      </c>
      <c r="N41" s="46">
        <f t="shared" si="7"/>
        <v>227.49085252</v>
      </c>
      <c r="O41" s="46">
        <v>172.79727337</v>
      </c>
      <c r="P41" s="46">
        <f t="shared" si="8"/>
        <v>54.693579149999998</v>
      </c>
      <c r="Q41" s="46">
        <v>46.053554779999999</v>
      </c>
      <c r="R41" s="46">
        <v>2.0259578899999999</v>
      </c>
      <c r="S41" s="46">
        <v>6.61406648</v>
      </c>
      <c r="T41" s="46"/>
      <c r="U41" s="46"/>
      <c r="V41" s="46"/>
      <c r="W41" s="46"/>
      <c r="X41" s="46"/>
    </row>
    <row r="42" spans="1:24" hidden="1" outlineLevel="1">
      <c r="A42" s="8">
        <v>41487</v>
      </c>
      <c r="B42" s="46">
        <v>1084.5100960400002</v>
      </c>
      <c r="C42" s="46">
        <f t="shared" si="0"/>
        <v>752.36540189000004</v>
      </c>
      <c r="D42" s="46">
        <f t="shared" si="1"/>
        <v>332.14469415000002</v>
      </c>
      <c r="E42" s="46">
        <f t="shared" si="2"/>
        <v>291.24101561999998</v>
      </c>
      <c r="F42" s="46">
        <f t="shared" si="3"/>
        <v>33.460108699999999</v>
      </c>
      <c r="G42" s="46">
        <f t="shared" si="4"/>
        <v>7.4435698299999995</v>
      </c>
      <c r="H42" s="46">
        <f t="shared" si="5"/>
        <v>891.26534742000013</v>
      </c>
      <c r="I42" s="46">
        <v>612.70556424000006</v>
      </c>
      <c r="J42" s="46">
        <f t="shared" si="6"/>
        <v>278.55978318000001</v>
      </c>
      <c r="K42" s="46">
        <v>247.60757609000001</v>
      </c>
      <c r="L42" s="46">
        <v>30.91711729</v>
      </c>
      <c r="M42" s="46">
        <v>3.5089799999999997E-2</v>
      </c>
      <c r="N42" s="46">
        <f t="shared" si="7"/>
        <v>193.24474862</v>
      </c>
      <c r="O42" s="46">
        <v>139.65983765000001</v>
      </c>
      <c r="P42" s="46">
        <f t="shared" si="8"/>
        <v>53.584910969999996</v>
      </c>
      <c r="Q42" s="46">
        <v>43.633439529999997</v>
      </c>
      <c r="R42" s="46">
        <v>2.54299141</v>
      </c>
      <c r="S42" s="46">
        <v>7.4084800299999998</v>
      </c>
      <c r="T42" s="46"/>
      <c r="U42" s="46"/>
      <c r="V42" s="46"/>
      <c r="W42" s="46"/>
      <c r="X42" s="46"/>
    </row>
    <row r="43" spans="1:24" hidden="1" outlineLevel="1">
      <c r="A43" s="8">
        <v>41518</v>
      </c>
      <c r="B43" s="46">
        <v>1095.2130212900001</v>
      </c>
      <c r="C43" s="46">
        <f t="shared" si="0"/>
        <v>764.12835493</v>
      </c>
      <c r="D43" s="46">
        <f t="shared" si="1"/>
        <v>331.08466636000003</v>
      </c>
      <c r="E43" s="46">
        <f t="shared" si="2"/>
        <v>290.83660731999998</v>
      </c>
      <c r="F43" s="46">
        <f t="shared" si="3"/>
        <v>32.666869390000002</v>
      </c>
      <c r="G43" s="46">
        <f t="shared" si="4"/>
        <v>7.5811896500000007</v>
      </c>
      <c r="H43" s="46">
        <f t="shared" si="5"/>
        <v>930.63465401000008</v>
      </c>
      <c r="I43" s="46">
        <v>652.81908060000001</v>
      </c>
      <c r="J43" s="46">
        <f t="shared" si="6"/>
        <v>277.81557341000001</v>
      </c>
      <c r="K43" s="46">
        <v>247.66033311000001</v>
      </c>
      <c r="L43" s="46">
        <v>30.12051597</v>
      </c>
      <c r="M43" s="46">
        <v>3.4724329999999998E-2</v>
      </c>
      <c r="N43" s="46">
        <f t="shared" si="7"/>
        <v>164.57836728000001</v>
      </c>
      <c r="O43" s="46">
        <v>111.30927432999999</v>
      </c>
      <c r="P43" s="46">
        <f t="shared" si="8"/>
        <v>53.269092950000008</v>
      </c>
      <c r="Q43" s="46">
        <v>43.176274210000003</v>
      </c>
      <c r="R43" s="46">
        <v>2.54635342</v>
      </c>
      <c r="S43" s="46">
        <v>7.5464653200000003</v>
      </c>
      <c r="T43" s="46"/>
      <c r="U43" s="46"/>
      <c r="V43" s="46"/>
      <c r="W43" s="46"/>
      <c r="X43" s="46"/>
    </row>
    <row r="44" spans="1:24" hidden="1" outlineLevel="1">
      <c r="A44" s="8">
        <v>41548</v>
      </c>
      <c r="B44" s="46">
        <v>1157.57360406</v>
      </c>
      <c r="C44" s="46">
        <f t="shared" si="0"/>
        <v>811.69204991999993</v>
      </c>
      <c r="D44" s="46">
        <f t="shared" si="1"/>
        <v>345.88155414000005</v>
      </c>
      <c r="E44" s="46">
        <f t="shared" si="2"/>
        <v>302.15084425999999</v>
      </c>
      <c r="F44" s="46">
        <f t="shared" si="3"/>
        <v>36.034954639999995</v>
      </c>
      <c r="G44" s="46">
        <f t="shared" si="4"/>
        <v>7.6957552400000004</v>
      </c>
      <c r="H44" s="46">
        <f t="shared" si="5"/>
        <v>977.46988801999998</v>
      </c>
      <c r="I44" s="46">
        <v>701.62100111999996</v>
      </c>
      <c r="J44" s="46">
        <f t="shared" si="6"/>
        <v>275.84888690000002</v>
      </c>
      <c r="K44" s="46">
        <v>242.32476188000001</v>
      </c>
      <c r="L44" s="46">
        <v>33.488930369999999</v>
      </c>
      <c r="M44" s="46">
        <v>3.5194650000000001E-2</v>
      </c>
      <c r="N44" s="46">
        <f t="shared" si="7"/>
        <v>180.10371603999999</v>
      </c>
      <c r="O44" s="46">
        <v>110.0710488</v>
      </c>
      <c r="P44" s="46">
        <f t="shared" si="8"/>
        <v>70.032667240000009</v>
      </c>
      <c r="Q44" s="46">
        <v>59.826082380000003</v>
      </c>
      <c r="R44" s="46">
        <v>2.5460242700000002</v>
      </c>
      <c r="S44" s="46">
        <v>7.6605605900000002</v>
      </c>
      <c r="T44" s="46"/>
      <c r="U44" s="46"/>
      <c r="V44" s="46"/>
      <c r="W44" s="46"/>
      <c r="X44" s="46"/>
    </row>
    <row r="45" spans="1:24" hidden="1" outlineLevel="1">
      <c r="A45" s="8">
        <v>41579</v>
      </c>
      <c r="B45" s="46">
        <v>1565.6346757000001</v>
      </c>
      <c r="C45" s="46">
        <f t="shared" si="0"/>
        <v>1187.93001706</v>
      </c>
      <c r="D45" s="46">
        <f t="shared" si="1"/>
        <v>377.70465863999999</v>
      </c>
      <c r="E45" s="46">
        <f t="shared" si="2"/>
        <v>333.68210525000001</v>
      </c>
      <c r="F45" s="46">
        <f t="shared" si="3"/>
        <v>36.40437867</v>
      </c>
      <c r="G45" s="46">
        <f t="shared" si="4"/>
        <v>7.6181747199999998</v>
      </c>
      <c r="H45" s="46">
        <f t="shared" si="5"/>
        <v>1165.54028352</v>
      </c>
      <c r="I45" s="46">
        <v>859.7306241</v>
      </c>
      <c r="J45" s="46">
        <f t="shared" si="6"/>
        <v>305.80965942</v>
      </c>
      <c r="K45" s="46">
        <v>271.91819641000001</v>
      </c>
      <c r="L45" s="46">
        <v>33.855621030000002</v>
      </c>
      <c r="M45" s="46">
        <v>3.5841980000000002E-2</v>
      </c>
      <c r="N45" s="46">
        <f t="shared" si="7"/>
        <v>400.09439218</v>
      </c>
      <c r="O45" s="46">
        <v>328.19939296000001</v>
      </c>
      <c r="P45" s="46">
        <f t="shared" si="8"/>
        <v>71.894999220000003</v>
      </c>
      <c r="Q45" s="46">
        <v>61.763908839999999</v>
      </c>
      <c r="R45" s="46">
        <v>2.5487576399999998</v>
      </c>
      <c r="S45" s="46">
        <v>7.58233274</v>
      </c>
      <c r="T45" s="46"/>
      <c r="U45" s="46"/>
      <c r="V45" s="46"/>
      <c r="W45" s="46"/>
      <c r="X45" s="46"/>
    </row>
    <row r="46" spans="1:24" hidden="1" outlineLevel="1">
      <c r="A46" s="8">
        <v>41609</v>
      </c>
      <c r="B46" s="46">
        <v>1912.9416513400001</v>
      </c>
      <c r="C46" s="46">
        <f t="shared" si="0"/>
        <v>656.52750100000003</v>
      </c>
      <c r="D46" s="46">
        <f t="shared" si="1"/>
        <v>1256.4141503400001</v>
      </c>
      <c r="E46" s="46">
        <f t="shared" si="2"/>
        <v>1205.0725570499999</v>
      </c>
      <c r="F46" s="46">
        <f t="shared" si="3"/>
        <v>43.606545940000004</v>
      </c>
      <c r="G46" s="46">
        <f t="shared" si="4"/>
        <v>7.7350473500000003</v>
      </c>
      <c r="H46" s="46">
        <f t="shared" si="5"/>
        <v>1725.9343991800001</v>
      </c>
      <c r="I46" s="46">
        <v>558.92947263999997</v>
      </c>
      <c r="J46" s="46">
        <f t="shared" si="6"/>
        <v>1167.00492654</v>
      </c>
      <c r="K46" s="46">
        <v>1132.26520848</v>
      </c>
      <c r="L46" s="46">
        <v>34.703353540000002</v>
      </c>
      <c r="M46" s="46">
        <v>3.6364519999999997E-2</v>
      </c>
      <c r="N46" s="46">
        <f t="shared" si="7"/>
        <v>187.00725216000001</v>
      </c>
      <c r="O46" s="46">
        <v>97.598028360000001</v>
      </c>
      <c r="P46" s="46">
        <f t="shared" si="8"/>
        <v>89.409223799999992</v>
      </c>
      <c r="Q46" s="46">
        <v>72.807348570000002</v>
      </c>
      <c r="R46" s="46">
        <v>8.9031924</v>
      </c>
      <c r="S46" s="46">
        <v>7.6986828300000001</v>
      </c>
      <c r="T46" s="46"/>
      <c r="U46" s="46"/>
      <c r="V46" s="46"/>
      <c r="W46" s="46"/>
      <c r="X46" s="46"/>
    </row>
    <row r="47" spans="1:24" hidden="1" outlineLevel="1">
      <c r="A47" s="8">
        <v>41640</v>
      </c>
      <c r="B47" s="46">
        <v>1235.2331464000001</v>
      </c>
      <c r="C47" s="46">
        <f t="shared" si="0"/>
        <v>668.71948319000001</v>
      </c>
      <c r="D47" s="46">
        <f t="shared" si="1"/>
        <v>566.51366321</v>
      </c>
      <c r="E47" s="46">
        <f t="shared" si="2"/>
        <v>514.38789288999999</v>
      </c>
      <c r="F47" s="46">
        <f t="shared" si="3"/>
        <v>44.501683040000003</v>
      </c>
      <c r="G47" s="46">
        <f t="shared" si="4"/>
        <v>7.6240872800000004</v>
      </c>
      <c r="H47" s="46">
        <f t="shared" si="5"/>
        <v>1047.0920989799999</v>
      </c>
      <c r="I47" s="46">
        <v>574.67253998000001</v>
      </c>
      <c r="J47" s="46">
        <f t="shared" si="6"/>
        <v>472.41955899999999</v>
      </c>
      <c r="K47" s="46">
        <v>437.38025757999998</v>
      </c>
      <c r="L47" s="46">
        <v>35.00218057</v>
      </c>
      <c r="M47" s="46">
        <v>3.7120849999999997E-2</v>
      </c>
      <c r="N47" s="46">
        <f t="shared" si="7"/>
        <v>188.14104742000001</v>
      </c>
      <c r="O47" s="46">
        <v>94.046943209999995</v>
      </c>
      <c r="P47" s="46">
        <f t="shared" si="8"/>
        <v>94.094104209999998</v>
      </c>
      <c r="Q47" s="46">
        <v>77.007635309999998</v>
      </c>
      <c r="R47" s="46">
        <v>9.4995024699999995</v>
      </c>
      <c r="S47" s="46">
        <v>7.5869664300000004</v>
      </c>
      <c r="T47" s="46"/>
      <c r="U47" s="46"/>
      <c r="V47" s="46"/>
      <c r="W47" s="46"/>
      <c r="X47" s="46"/>
    </row>
    <row r="48" spans="1:24" hidden="1" outlineLevel="1">
      <c r="A48" s="8">
        <v>41671</v>
      </c>
      <c r="B48" s="46">
        <v>1423.2002380699998</v>
      </c>
      <c r="C48" s="46">
        <f t="shared" si="0"/>
        <v>727.50745814999993</v>
      </c>
      <c r="D48" s="46">
        <f t="shared" si="1"/>
        <v>695.69277992000002</v>
      </c>
      <c r="E48" s="46">
        <f t="shared" si="2"/>
        <v>568.23816762000001</v>
      </c>
      <c r="F48" s="46">
        <f t="shared" si="3"/>
        <v>117.92091365</v>
      </c>
      <c r="G48" s="46">
        <f t="shared" si="4"/>
        <v>9.5336986499999998</v>
      </c>
      <c r="H48" s="46">
        <f t="shared" si="5"/>
        <v>1117.0758512399998</v>
      </c>
      <c r="I48" s="46">
        <v>561.4984242999999</v>
      </c>
      <c r="J48" s="46">
        <f t="shared" si="6"/>
        <v>555.57742694000001</v>
      </c>
      <c r="K48" s="46">
        <v>450.19227116999997</v>
      </c>
      <c r="L48" s="46">
        <v>105.37791722</v>
      </c>
      <c r="M48" s="46">
        <v>7.2385499999999998E-3</v>
      </c>
      <c r="N48" s="46">
        <f t="shared" si="7"/>
        <v>306.12438683000005</v>
      </c>
      <c r="O48" s="46">
        <v>166.00903385000001</v>
      </c>
      <c r="P48" s="46">
        <f t="shared" si="8"/>
        <v>140.11535298000001</v>
      </c>
      <c r="Q48" s="46">
        <v>118.04589645</v>
      </c>
      <c r="R48" s="46">
        <v>12.542996430000001</v>
      </c>
      <c r="S48" s="46">
        <v>9.5264600999999995</v>
      </c>
      <c r="T48" s="46"/>
      <c r="U48" s="46"/>
      <c r="V48" s="46"/>
      <c r="W48" s="46"/>
      <c r="X48" s="46"/>
    </row>
    <row r="49" spans="1:24" hidden="1" outlineLevel="1">
      <c r="A49" s="8">
        <v>41699</v>
      </c>
      <c r="B49" s="46">
        <v>1458.6217764799999</v>
      </c>
      <c r="C49" s="46">
        <f t="shared" si="0"/>
        <v>777.23911565999992</v>
      </c>
      <c r="D49" s="46">
        <f t="shared" si="1"/>
        <v>681.38266081999996</v>
      </c>
      <c r="E49" s="46">
        <f t="shared" si="2"/>
        <v>549.36851244000002</v>
      </c>
      <c r="F49" s="46">
        <f t="shared" si="3"/>
        <v>121.47504013000001</v>
      </c>
      <c r="G49" s="46">
        <f t="shared" si="4"/>
        <v>10.53910825</v>
      </c>
      <c r="H49" s="46">
        <f t="shared" si="5"/>
        <v>1196.3352373799999</v>
      </c>
      <c r="I49" s="46">
        <v>611.76307331999999</v>
      </c>
      <c r="J49" s="46">
        <f t="shared" si="6"/>
        <v>584.57216405999998</v>
      </c>
      <c r="K49" s="46">
        <v>478.15815385999997</v>
      </c>
      <c r="L49" s="46">
        <v>106.40648382000001</v>
      </c>
      <c r="M49" s="46">
        <v>7.52638E-3</v>
      </c>
      <c r="N49" s="46">
        <f t="shared" si="7"/>
        <v>262.28653910000003</v>
      </c>
      <c r="O49" s="46">
        <v>165.47604233999999</v>
      </c>
      <c r="P49" s="46">
        <f t="shared" si="8"/>
        <v>96.810496760000007</v>
      </c>
      <c r="Q49" s="46">
        <v>71.210358580000005</v>
      </c>
      <c r="R49" s="46">
        <v>15.06855631</v>
      </c>
      <c r="S49" s="46">
        <v>10.53158187</v>
      </c>
      <c r="T49" s="46"/>
      <c r="U49" s="46"/>
      <c r="V49" s="46"/>
      <c r="W49" s="46"/>
      <c r="X49" s="46"/>
    </row>
    <row r="50" spans="1:24" hidden="1" outlineLevel="1">
      <c r="A50" s="8">
        <v>41730</v>
      </c>
      <c r="B50" s="46">
        <v>1644.9790168500001</v>
      </c>
      <c r="C50" s="46">
        <f t="shared" si="0"/>
        <v>1002.98454671</v>
      </c>
      <c r="D50" s="46">
        <f t="shared" si="1"/>
        <v>641.99447013999998</v>
      </c>
      <c r="E50" s="46">
        <f t="shared" si="2"/>
        <v>493.80354249999999</v>
      </c>
      <c r="F50" s="46">
        <f t="shared" si="3"/>
        <v>137.16889841</v>
      </c>
      <c r="G50" s="46">
        <f t="shared" si="4"/>
        <v>11.022029229999999</v>
      </c>
      <c r="H50" s="46">
        <f t="shared" si="5"/>
        <v>1295.5603698899999</v>
      </c>
      <c r="I50" s="46">
        <v>781.01095621000002</v>
      </c>
      <c r="J50" s="46">
        <f t="shared" si="6"/>
        <v>514.54941367999993</v>
      </c>
      <c r="K50" s="46">
        <v>405.79100151</v>
      </c>
      <c r="L50" s="46">
        <v>108.75032727</v>
      </c>
      <c r="M50" s="46">
        <v>8.0849000000000008E-3</v>
      </c>
      <c r="N50" s="46">
        <f t="shared" si="7"/>
        <v>349.41864695999999</v>
      </c>
      <c r="O50" s="46">
        <v>221.9735905</v>
      </c>
      <c r="P50" s="46">
        <f t="shared" si="8"/>
        <v>127.44505646</v>
      </c>
      <c r="Q50" s="46">
        <v>88.012540990000005</v>
      </c>
      <c r="R50" s="46">
        <v>28.418571140000001</v>
      </c>
      <c r="S50" s="46">
        <v>11.013944329999999</v>
      </c>
      <c r="T50" s="46"/>
      <c r="U50" s="46"/>
      <c r="V50" s="46"/>
      <c r="W50" s="46"/>
      <c r="X50" s="46"/>
    </row>
    <row r="51" spans="1:24" hidden="1" outlineLevel="1">
      <c r="A51" s="8">
        <v>41760</v>
      </c>
      <c r="B51" s="46">
        <v>1924.6484750200002</v>
      </c>
      <c r="C51" s="46">
        <f t="shared" si="0"/>
        <v>1229.2280172400001</v>
      </c>
      <c r="D51" s="46">
        <f t="shared" si="1"/>
        <v>695.42045778000011</v>
      </c>
      <c r="E51" s="46">
        <f t="shared" si="2"/>
        <v>544.34012628000005</v>
      </c>
      <c r="F51" s="46">
        <f t="shared" si="3"/>
        <v>139.8464122</v>
      </c>
      <c r="G51" s="46">
        <f t="shared" si="4"/>
        <v>11.2339193</v>
      </c>
      <c r="H51" s="46">
        <f t="shared" si="5"/>
        <v>1558.91381671</v>
      </c>
      <c r="I51" s="46">
        <v>1011.12824851</v>
      </c>
      <c r="J51" s="46">
        <f t="shared" si="6"/>
        <v>547.78556820000006</v>
      </c>
      <c r="K51" s="46">
        <v>440.02239425000005</v>
      </c>
      <c r="L51" s="46">
        <v>107.75452976</v>
      </c>
      <c r="M51" s="46">
        <v>8.6441899999999995E-3</v>
      </c>
      <c r="N51" s="46">
        <f t="shared" si="7"/>
        <v>365.73465831000004</v>
      </c>
      <c r="O51" s="46">
        <v>218.09976873000002</v>
      </c>
      <c r="P51" s="46">
        <f t="shared" si="8"/>
        <v>147.63488958000002</v>
      </c>
      <c r="Q51" s="46">
        <v>104.31773203</v>
      </c>
      <c r="R51" s="46">
        <v>32.091882439999999</v>
      </c>
      <c r="S51" s="46">
        <v>11.22527511</v>
      </c>
      <c r="T51" s="46"/>
      <c r="U51" s="46"/>
      <c r="V51" s="46"/>
      <c r="W51" s="46"/>
      <c r="X51" s="46"/>
    </row>
    <row r="52" spans="1:24" hidden="1" outlineLevel="1">
      <c r="A52" s="8">
        <v>41791</v>
      </c>
      <c r="B52" s="46">
        <v>2755.4348814</v>
      </c>
      <c r="C52" s="46">
        <f t="shared" si="0"/>
        <v>1037.1333431600001</v>
      </c>
      <c r="D52" s="46">
        <f t="shared" si="1"/>
        <v>1718.3015382400001</v>
      </c>
      <c r="E52" s="46">
        <f t="shared" si="2"/>
        <v>1574.1570738700002</v>
      </c>
      <c r="F52" s="46">
        <f t="shared" si="3"/>
        <v>132.86531216</v>
      </c>
      <c r="G52" s="46">
        <f t="shared" si="4"/>
        <v>11.279152209999999</v>
      </c>
      <c r="H52" s="46">
        <f t="shared" si="5"/>
        <v>2419.0602819000001</v>
      </c>
      <c r="I52" s="46">
        <v>855.08591782999997</v>
      </c>
      <c r="J52" s="46">
        <f t="shared" si="6"/>
        <v>1563.9743640700001</v>
      </c>
      <c r="K52" s="46">
        <v>1465.4408756800001</v>
      </c>
      <c r="L52" s="46">
        <v>98.526318419999996</v>
      </c>
      <c r="M52" s="46">
        <v>7.1699700000000003E-3</v>
      </c>
      <c r="N52" s="46">
        <f t="shared" si="7"/>
        <v>336.37459950000004</v>
      </c>
      <c r="O52" s="46">
        <v>182.04742533000001</v>
      </c>
      <c r="P52" s="46">
        <f t="shared" si="8"/>
        <v>154.32717417000001</v>
      </c>
      <c r="Q52" s="46">
        <v>108.71619819</v>
      </c>
      <c r="R52" s="46">
        <v>34.338993739999999</v>
      </c>
      <c r="S52" s="46">
        <v>11.27198224</v>
      </c>
      <c r="T52" s="46"/>
      <c r="U52" s="46"/>
      <c r="V52" s="46"/>
      <c r="W52" s="46"/>
      <c r="X52" s="46"/>
    </row>
    <row r="53" spans="1:24" hidden="1" outlineLevel="1">
      <c r="A53" s="8">
        <v>41821</v>
      </c>
      <c r="B53" s="46">
        <v>1758.4107395099998</v>
      </c>
      <c r="C53" s="46">
        <f t="shared" si="0"/>
        <v>1031.73839249</v>
      </c>
      <c r="D53" s="46">
        <f t="shared" si="1"/>
        <v>726.67234702000007</v>
      </c>
      <c r="E53" s="46">
        <f t="shared" si="2"/>
        <v>581.13714784000001</v>
      </c>
      <c r="F53" s="46">
        <f t="shared" si="3"/>
        <v>134.14113123999999</v>
      </c>
      <c r="G53" s="46">
        <f t="shared" si="4"/>
        <v>11.394067939999999</v>
      </c>
      <c r="H53" s="46">
        <f t="shared" si="5"/>
        <v>1434.0260261799999</v>
      </c>
      <c r="I53" s="46">
        <v>862.88147497</v>
      </c>
      <c r="J53" s="46">
        <f t="shared" si="6"/>
        <v>571.14455121000003</v>
      </c>
      <c r="K53" s="46">
        <v>472.74373152999999</v>
      </c>
      <c r="L53" s="46">
        <v>98.393014050000005</v>
      </c>
      <c r="M53" s="46">
        <v>7.80563E-3</v>
      </c>
      <c r="N53" s="46">
        <f t="shared" si="7"/>
        <v>324.38471333000001</v>
      </c>
      <c r="O53" s="46">
        <v>168.85691752</v>
      </c>
      <c r="P53" s="46">
        <f t="shared" si="8"/>
        <v>155.52779581000001</v>
      </c>
      <c r="Q53" s="46">
        <v>108.39341631000001</v>
      </c>
      <c r="R53" s="46">
        <v>35.748117190000002</v>
      </c>
      <c r="S53" s="46">
        <v>11.386262309999999</v>
      </c>
      <c r="T53" s="46"/>
      <c r="U53" s="46"/>
      <c r="V53" s="46"/>
      <c r="W53" s="46"/>
      <c r="X53" s="46"/>
    </row>
    <row r="54" spans="1:24" hidden="1" outlineLevel="1" collapsed="1">
      <c r="A54" s="8">
        <v>41852</v>
      </c>
      <c r="B54" s="46">
        <v>1924.2904580999998</v>
      </c>
      <c r="C54" s="46">
        <f t="shared" si="0"/>
        <v>1205.27133536</v>
      </c>
      <c r="D54" s="46">
        <f t="shared" si="1"/>
        <v>719.01912273999994</v>
      </c>
      <c r="E54" s="46">
        <f t="shared" si="2"/>
        <v>558.84152706999998</v>
      </c>
      <c r="F54" s="46">
        <f t="shared" si="3"/>
        <v>147.55293316000001</v>
      </c>
      <c r="G54" s="46">
        <f t="shared" si="4"/>
        <v>12.62466251</v>
      </c>
      <c r="H54" s="46">
        <f t="shared" si="5"/>
        <v>1508.3887961199998</v>
      </c>
      <c r="I54" s="46">
        <v>947.29292921000001</v>
      </c>
      <c r="J54" s="46">
        <f t="shared" si="6"/>
        <v>561.09586690999993</v>
      </c>
      <c r="K54" s="46">
        <v>454.23420419000001</v>
      </c>
      <c r="L54" s="46">
        <v>106.86055599000001</v>
      </c>
      <c r="M54" s="46">
        <v>1.10673E-3</v>
      </c>
      <c r="N54" s="46">
        <f t="shared" si="7"/>
        <v>415.90166198000003</v>
      </c>
      <c r="O54" s="46">
        <v>257.97840615000001</v>
      </c>
      <c r="P54" s="46">
        <f t="shared" si="8"/>
        <v>157.92325583000002</v>
      </c>
      <c r="Q54" s="46">
        <v>104.60732288</v>
      </c>
      <c r="R54" s="46">
        <v>40.69237717</v>
      </c>
      <c r="S54" s="46">
        <v>12.62355578</v>
      </c>
      <c r="T54" s="46"/>
      <c r="U54" s="46"/>
      <c r="V54" s="46"/>
      <c r="W54" s="46"/>
      <c r="X54" s="46"/>
    </row>
    <row r="55" spans="1:24" hidden="1" outlineLevel="1" collapsed="1">
      <c r="A55" s="8">
        <v>41883</v>
      </c>
      <c r="B55" s="46">
        <v>1709.8263610699998</v>
      </c>
      <c r="C55" s="46">
        <f t="shared" si="0"/>
        <v>1044.01917832</v>
      </c>
      <c r="D55" s="46">
        <f t="shared" si="1"/>
        <v>665.80718275000004</v>
      </c>
      <c r="E55" s="46">
        <f t="shared" si="2"/>
        <v>510.66601306999996</v>
      </c>
      <c r="F55" s="46">
        <f t="shared" si="3"/>
        <v>143.50834947999999</v>
      </c>
      <c r="G55" s="46">
        <f t="shared" si="4"/>
        <v>11.632820199999999</v>
      </c>
      <c r="H55" s="46">
        <f t="shared" si="5"/>
        <v>1388.7176665699999</v>
      </c>
      <c r="I55" s="46">
        <v>903.59272529999998</v>
      </c>
      <c r="J55" s="46">
        <f t="shared" si="6"/>
        <v>485.12494126999997</v>
      </c>
      <c r="K55" s="46">
        <v>380.24914884999998</v>
      </c>
      <c r="L55" s="46">
        <v>104.87473202</v>
      </c>
      <c r="M55" s="46">
        <v>1.0604E-3</v>
      </c>
      <c r="N55" s="46">
        <f t="shared" si="7"/>
        <v>321.10869450000001</v>
      </c>
      <c r="O55" s="46">
        <v>140.42645302</v>
      </c>
      <c r="P55" s="46">
        <f t="shared" si="8"/>
        <v>180.68224148000002</v>
      </c>
      <c r="Q55" s="46">
        <v>130.41686422000001</v>
      </c>
      <c r="R55" s="46">
        <v>38.633617460000004</v>
      </c>
      <c r="S55" s="46">
        <v>11.631759799999999</v>
      </c>
      <c r="T55" s="46"/>
      <c r="U55" s="46"/>
      <c r="V55" s="46"/>
      <c r="W55" s="46"/>
      <c r="X55" s="46"/>
    </row>
    <row r="56" spans="1:24" hidden="1" outlineLevel="1" collapsed="1">
      <c r="A56" s="8">
        <v>41913</v>
      </c>
      <c r="B56" s="46">
        <v>1610.7635063200003</v>
      </c>
      <c r="C56" s="46">
        <f t="shared" si="0"/>
        <v>866.59562692999998</v>
      </c>
      <c r="D56" s="46">
        <f t="shared" si="1"/>
        <v>744.16787939000005</v>
      </c>
      <c r="E56" s="46">
        <f t="shared" si="2"/>
        <v>591.95603754000001</v>
      </c>
      <c r="F56" s="46">
        <f t="shared" si="3"/>
        <v>140.65246472999999</v>
      </c>
      <c r="G56" s="46">
        <f t="shared" si="4"/>
        <v>11.559377119999999</v>
      </c>
      <c r="H56" s="46">
        <f t="shared" si="5"/>
        <v>1272.85845778</v>
      </c>
      <c r="I56" s="46">
        <v>729.84090494999998</v>
      </c>
      <c r="J56" s="46">
        <f t="shared" si="6"/>
        <v>543.01755283</v>
      </c>
      <c r="K56" s="46">
        <v>436.95632699000004</v>
      </c>
      <c r="L56" s="46">
        <v>106.06010144999999</v>
      </c>
      <c r="M56" s="46">
        <v>1.1243900000000001E-3</v>
      </c>
      <c r="N56" s="46">
        <f t="shared" si="7"/>
        <v>337.90504854000005</v>
      </c>
      <c r="O56" s="46">
        <v>136.75472198000003</v>
      </c>
      <c r="P56" s="46">
        <f t="shared" si="8"/>
        <v>201.15032656</v>
      </c>
      <c r="Q56" s="46">
        <v>154.99971055</v>
      </c>
      <c r="R56" s="46">
        <v>34.592363280000001</v>
      </c>
      <c r="S56" s="46">
        <v>11.55825273</v>
      </c>
      <c r="T56" s="46"/>
      <c r="U56" s="46"/>
      <c r="V56" s="46"/>
      <c r="W56" s="46"/>
      <c r="X56" s="46"/>
    </row>
    <row r="57" spans="1:24" hidden="1" outlineLevel="1" collapsed="1">
      <c r="A57" s="8">
        <v>41944</v>
      </c>
      <c r="B57" s="46">
        <v>1707.46357635</v>
      </c>
      <c r="C57" s="46">
        <f t="shared" si="0"/>
        <v>966.56131997</v>
      </c>
      <c r="D57" s="46">
        <f t="shared" si="1"/>
        <v>740.90225637999993</v>
      </c>
      <c r="E57" s="46">
        <f t="shared" si="2"/>
        <v>581.72633065000002</v>
      </c>
      <c r="F57" s="46">
        <f t="shared" si="3"/>
        <v>145.92254487</v>
      </c>
      <c r="G57" s="46">
        <f t="shared" si="4"/>
        <v>13.25338086</v>
      </c>
      <c r="H57" s="46">
        <f t="shared" si="5"/>
        <v>1297.4137429299999</v>
      </c>
      <c r="I57" s="46">
        <v>770.85930667000002</v>
      </c>
      <c r="J57" s="46">
        <f t="shared" si="6"/>
        <v>526.55443625999999</v>
      </c>
      <c r="K57" s="46">
        <v>420.62899110000001</v>
      </c>
      <c r="L57" s="46">
        <v>105.92429547</v>
      </c>
      <c r="M57" s="46">
        <v>1.1496900000000001E-3</v>
      </c>
      <c r="N57" s="46">
        <f t="shared" si="7"/>
        <v>410.04983341999997</v>
      </c>
      <c r="O57" s="46">
        <v>195.7020133</v>
      </c>
      <c r="P57" s="46">
        <f t="shared" si="8"/>
        <v>214.34782011999997</v>
      </c>
      <c r="Q57" s="46">
        <v>161.09733954999999</v>
      </c>
      <c r="R57" s="46">
        <v>39.998249399999999</v>
      </c>
      <c r="S57" s="46">
        <v>13.25223117</v>
      </c>
      <c r="T57" s="46"/>
      <c r="U57" s="46"/>
      <c r="V57" s="46"/>
      <c r="W57" s="46"/>
      <c r="X57" s="46"/>
    </row>
    <row r="58" spans="1:24" hidden="1" outlineLevel="1" collapsed="1">
      <c r="A58" s="8">
        <v>41974</v>
      </c>
      <c r="B58" s="46">
        <v>1452.24670337</v>
      </c>
      <c r="C58" s="46">
        <f t="shared" si="0"/>
        <v>670.18269078000003</v>
      </c>
      <c r="D58" s="46">
        <f t="shared" si="1"/>
        <v>782.06401258999995</v>
      </c>
      <c r="E58" s="46">
        <f t="shared" si="2"/>
        <v>569.26638144999993</v>
      </c>
      <c r="F58" s="46">
        <f t="shared" si="3"/>
        <v>199.11571436</v>
      </c>
      <c r="G58" s="46">
        <f t="shared" si="4"/>
        <v>13.68191678</v>
      </c>
      <c r="H58" s="46">
        <f t="shared" si="5"/>
        <v>1076.2841045800001</v>
      </c>
      <c r="I58" s="46">
        <v>564.60855542000002</v>
      </c>
      <c r="J58" s="46">
        <f t="shared" si="6"/>
        <v>511.67554915999995</v>
      </c>
      <c r="K58" s="46">
        <v>399.04316534999998</v>
      </c>
      <c r="L58" s="46">
        <v>112.63137404</v>
      </c>
      <c r="M58" s="46">
        <v>1.0097699999999999E-3</v>
      </c>
      <c r="N58" s="46">
        <f t="shared" si="7"/>
        <v>375.96259879000002</v>
      </c>
      <c r="O58" s="46">
        <v>105.57413536</v>
      </c>
      <c r="P58" s="46">
        <f t="shared" si="8"/>
        <v>270.38846343</v>
      </c>
      <c r="Q58" s="46">
        <v>170.2232161</v>
      </c>
      <c r="R58" s="46">
        <v>86.484340320000001</v>
      </c>
      <c r="S58" s="46">
        <v>13.68090701</v>
      </c>
      <c r="T58" s="46"/>
      <c r="U58" s="46"/>
      <c r="V58" s="46"/>
      <c r="W58" s="46"/>
      <c r="X58" s="46"/>
    </row>
    <row r="59" spans="1:24" hidden="1" outlineLevel="1" collapsed="1">
      <c r="A59" s="8">
        <v>42005</v>
      </c>
      <c r="B59" s="46">
        <v>1573.9957722300001</v>
      </c>
      <c r="C59" s="46">
        <f t="shared" si="0"/>
        <v>801.42492847000005</v>
      </c>
      <c r="D59" s="46">
        <f t="shared" si="1"/>
        <v>772.57084375999989</v>
      </c>
      <c r="E59" s="46">
        <f t="shared" si="2"/>
        <v>563.37071760000003</v>
      </c>
      <c r="F59" s="46">
        <f t="shared" si="3"/>
        <v>197.69322556999998</v>
      </c>
      <c r="G59" s="46">
        <f t="shared" si="4"/>
        <v>11.506900589999999</v>
      </c>
      <c r="H59" s="46">
        <f t="shared" si="5"/>
        <v>1196.9369569400001</v>
      </c>
      <c r="I59" s="46">
        <v>688.16956225000001</v>
      </c>
      <c r="J59" s="46">
        <f t="shared" si="6"/>
        <v>508.76739468999995</v>
      </c>
      <c r="K59" s="46">
        <v>396.50509705999997</v>
      </c>
      <c r="L59" s="46">
        <v>112.26128786</v>
      </c>
      <c r="M59" s="46">
        <v>1.0097699999999999E-3</v>
      </c>
      <c r="N59" s="46">
        <f t="shared" si="7"/>
        <v>377.05881528999998</v>
      </c>
      <c r="O59" s="46">
        <v>113.25536622</v>
      </c>
      <c r="P59" s="46">
        <f t="shared" si="8"/>
        <v>263.80344907</v>
      </c>
      <c r="Q59" s="46">
        <v>166.86562054000001</v>
      </c>
      <c r="R59" s="46">
        <v>85.43193771</v>
      </c>
      <c r="S59" s="46">
        <v>11.505890819999999</v>
      </c>
      <c r="T59" s="46"/>
      <c r="U59" s="46"/>
      <c r="V59" s="46"/>
      <c r="W59" s="46"/>
      <c r="X59" s="46"/>
    </row>
    <row r="60" spans="1:24" hidden="1" outlineLevel="1" collapsed="1">
      <c r="A60" s="8">
        <v>42036</v>
      </c>
      <c r="B60" s="46">
        <v>1883.18814881</v>
      </c>
      <c r="C60" s="46">
        <f t="shared" si="0"/>
        <v>1087.35954554</v>
      </c>
      <c r="D60" s="46">
        <f t="shared" si="1"/>
        <v>795.82860327000003</v>
      </c>
      <c r="E60" s="46">
        <f t="shared" si="2"/>
        <v>529.82457012999998</v>
      </c>
      <c r="F60" s="46">
        <f t="shared" si="3"/>
        <v>260.84720342999998</v>
      </c>
      <c r="G60" s="46">
        <f t="shared" si="4"/>
        <v>5.1568297100000002</v>
      </c>
      <c r="H60" s="46">
        <f t="shared" si="5"/>
        <v>1246.8930484</v>
      </c>
      <c r="I60" s="46">
        <v>777.23852943000009</v>
      </c>
      <c r="J60" s="46">
        <f t="shared" si="6"/>
        <v>469.65451896999997</v>
      </c>
      <c r="K60" s="46">
        <v>358.73528123</v>
      </c>
      <c r="L60" s="46">
        <v>110.91822892</v>
      </c>
      <c r="M60" s="46">
        <v>1.0088199999999999E-3</v>
      </c>
      <c r="N60" s="46">
        <f t="shared" si="7"/>
        <v>636.29510041000003</v>
      </c>
      <c r="O60" s="46">
        <v>310.12101611000003</v>
      </c>
      <c r="P60" s="46">
        <f t="shared" si="8"/>
        <v>326.1740843</v>
      </c>
      <c r="Q60" s="46">
        <v>171.08928890000001</v>
      </c>
      <c r="R60" s="46">
        <v>149.92897450999999</v>
      </c>
      <c r="S60" s="46">
        <v>5.1558208900000002</v>
      </c>
      <c r="T60" s="46"/>
      <c r="U60" s="46"/>
      <c r="V60" s="46"/>
      <c r="W60" s="46"/>
      <c r="X60" s="46"/>
    </row>
    <row r="61" spans="1:24" hidden="1" outlineLevel="1" collapsed="1">
      <c r="A61" s="8">
        <v>42064</v>
      </c>
      <c r="B61" s="46">
        <v>1960.6004521899999</v>
      </c>
      <c r="C61" s="46">
        <f t="shared" si="0"/>
        <v>1293.7917625299999</v>
      </c>
      <c r="D61" s="46">
        <f t="shared" si="1"/>
        <v>666.80868966000003</v>
      </c>
      <c r="E61" s="46">
        <f t="shared" si="2"/>
        <v>487.16784213000005</v>
      </c>
      <c r="F61" s="46">
        <f t="shared" si="3"/>
        <v>179.63883245</v>
      </c>
      <c r="G61" s="46">
        <f t="shared" si="4"/>
        <v>2.0150799999999998E-3</v>
      </c>
      <c r="H61" s="46">
        <f t="shared" si="5"/>
        <v>1447.71996773</v>
      </c>
      <c r="I61" s="46">
        <v>983.50872520999997</v>
      </c>
      <c r="J61" s="46">
        <f t="shared" si="6"/>
        <v>464.21124252000004</v>
      </c>
      <c r="K61" s="46">
        <v>353.26356006000003</v>
      </c>
      <c r="L61" s="46">
        <v>110.94566738</v>
      </c>
      <c r="M61" s="46">
        <v>2.0150799999999998E-3</v>
      </c>
      <c r="N61" s="46">
        <f t="shared" si="7"/>
        <v>512.88048445999993</v>
      </c>
      <c r="O61" s="46">
        <v>310.28303732000001</v>
      </c>
      <c r="P61" s="46">
        <f t="shared" si="8"/>
        <v>202.59744713999999</v>
      </c>
      <c r="Q61" s="46">
        <v>133.90428206999999</v>
      </c>
      <c r="R61" s="46">
        <v>68.693165070000006</v>
      </c>
      <c r="S61" s="46">
        <v>0</v>
      </c>
      <c r="T61" s="46"/>
      <c r="U61" s="46"/>
      <c r="V61" s="46"/>
      <c r="W61" s="46"/>
      <c r="X61" s="46"/>
    </row>
    <row r="62" spans="1:24" hidden="1" outlineLevel="1" collapsed="1">
      <c r="A62" s="8">
        <v>42095</v>
      </c>
      <c r="B62" s="46">
        <v>2072.2979598799998</v>
      </c>
      <c r="C62" s="46">
        <f t="shared" si="0"/>
        <v>1410.7979450199998</v>
      </c>
      <c r="D62" s="46">
        <f t="shared" si="1"/>
        <v>661.50001486000008</v>
      </c>
      <c r="E62" s="46">
        <f t="shared" si="2"/>
        <v>511.09688744000005</v>
      </c>
      <c r="F62" s="46">
        <f t="shared" si="3"/>
        <v>150.40211514000001</v>
      </c>
      <c r="G62" s="46">
        <f t="shared" si="4"/>
        <v>1.01228E-3</v>
      </c>
      <c r="H62" s="46">
        <f t="shared" si="5"/>
        <v>1616.0175645899999</v>
      </c>
      <c r="I62" s="46">
        <v>1087.3702640499998</v>
      </c>
      <c r="J62" s="46">
        <f t="shared" si="6"/>
        <v>528.64730054000006</v>
      </c>
      <c r="K62" s="46">
        <v>422.72724881000005</v>
      </c>
      <c r="L62" s="46">
        <v>105.91903945</v>
      </c>
      <c r="M62" s="46">
        <v>1.01228E-3</v>
      </c>
      <c r="N62" s="46">
        <f t="shared" si="7"/>
        <v>456.28039529</v>
      </c>
      <c r="O62" s="46">
        <v>323.42768097000004</v>
      </c>
      <c r="P62" s="46">
        <f t="shared" si="8"/>
        <v>132.85271431999999</v>
      </c>
      <c r="Q62" s="46">
        <v>88.369638629999997</v>
      </c>
      <c r="R62" s="46">
        <v>44.48307569</v>
      </c>
      <c r="S62" s="46">
        <v>0</v>
      </c>
      <c r="T62" s="46"/>
      <c r="U62" s="46"/>
      <c r="V62" s="46"/>
      <c r="W62" s="46"/>
      <c r="X62" s="46"/>
    </row>
    <row r="63" spans="1:24" hidden="1" outlineLevel="1" collapsed="1">
      <c r="A63" s="8">
        <v>42125</v>
      </c>
      <c r="B63" s="46">
        <v>2503.5421433199999</v>
      </c>
      <c r="C63" s="46">
        <f t="shared" si="0"/>
        <v>1518.6962926599999</v>
      </c>
      <c r="D63" s="46">
        <f t="shared" si="1"/>
        <v>984.84585066</v>
      </c>
      <c r="E63" s="46">
        <f t="shared" si="2"/>
        <v>839.19784150999999</v>
      </c>
      <c r="F63" s="46">
        <f t="shared" si="3"/>
        <v>145.64699648000001</v>
      </c>
      <c r="G63" s="46">
        <f t="shared" si="4"/>
        <v>1.01267E-3</v>
      </c>
      <c r="H63" s="46">
        <f t="shared" si="5"/>
        <v>2018.1014754600001</v>
      </c>
      <c r="I63" s="46">
        <v>1180.50163307</v>
      </c>
      <c r="J63" s="46">
        <f t="shared" si="6"/>
        <v>837.59984239000005</v>
      </c>
      <c r="K63" s="46">
        <v>736.44722291000005</v>
      </c>
      <c r="L63" s="46">
        <v>101.15160681</v>
      </c>
      <c r="M63" s="46">
        <v>1.01267E-3</v>
      </c>
      <c r="N63" s="46">
        <f t="shared" si="7"/>
        <v>485.44066786000002</v>
      </c>
      <c r="O63" s="46">
        <v>338.19465959000001</v>
      </c>
      <c r="P63" s="46">
        <f t="shared" si="8"/>
        <v>147.24600827</v>
      </c>
      <c r="Q63" s="46">
        <v>102.7506186</v>
      </c>
      <c r="R63" s="46">
        <v>44.495389670000002</v>
      </c>
      <c r="S63" s="46">
        <v>0</v>
      </c>
      <c r="T63" s="46"/>
      <c r="U63" s="46"/>
      <c r="V63" s="46"/>
      <c r="W63" s="46"/>
      <c r="X63" s="46"/>
    </row>
    <row r="64" spans="1:24" hidden="1" outlineLevel="1" collapsed="1">
      <c r="A64" s="8">
        <v>42156</v>
      </c>
      <c r="B64" s="46">
        <v>2718.9051078699999</v>
      </c>
      <c r="C64" s="46">
        <f t="shared" si="0"/>
        <v>1633.1609788800001</v>
      </c>
      <c r="D64" s="46">
        <f t="shared" si="1"/>
        <v>1085.74412899</v>
      </c>
      <c r="E64" s="46">
        <f t="shared" si="2"/>
        <v>933.57203169000002</v>
      </c>
      <c r="F64" s="46">
        <f t="shared" si="3"/>
        <v>152.17108507</v>
      </c>
      <c r="G64" s="46">
        <f t="shared" si="4"/>
        <v>1.01223E-3</v>
      </c>
      <c r="H64" s="46">
        <f t="shared" si="5"/>
        <v>2214.5172850899999</v>
      </c>
      <c r="I64" s="46">
        <v>1361.3368814400001</v>
      </c>
      <c r="J64" s="46">
        <f t="shared" si="6"/>
        <v>853.18040365000002</v>
      </c>
      <c r="K64" s="46">
        <v>753.67505849999998</v>
      </c>
      <c r="L64" s="46">
        <v>99.504332919999996</v>
      </c>
      <c r="M64" s="46">
        <v>1.01223E-3</v>
      </c>
      <c r="N64" s="46">
        <f t="shared" si="7"/>
        <v>504.38782278000002</v>
      </c>
      <c r="O64" s="46">
        <v>271.82409744</v>
      </c>
      <c r="P64" s="46">
        <f t="shared" si="8"/>
        <v>232.56372534000002</v>
      </c>
      <c r="Q64" s="46">
        <v>179.89697319000001</v>
      </c>
      <c r="R64" s="46">
        <v>52.666752150000001</v>
      </c>
      <c r="S64" s="46">
        <v>0</v>
      </c>
      <c r="T64" s="46"/>
      <c r="U64" s="46"/>
      <c r="V64" s="46"/>
      <c r="W64" s="46"/>
      <c r="X64" s="46"/>
    </row>
    <row r="65" spans="1:24" hidden="1" outlineLevel="1" collapsed="1">
      <c r="A65" s="8">
        <v>42186</v>
      </c>
      <c r="B65" s="46">
        <v>2593.20608296</v>
      </c>
      <c r="C65" s="46">
        <f t="shared" si="0"/>
        <v>1410.05332303</v>
      </c>
      <c r="D65" s="46">
        <f t="shared" si="1"/>
        <v>1183.15275993</v>
      </c>
      <c r="E65" s="46">
        <f t="shared" si="2"/>
        <v>1039.90502758</v>
      </c>
      <c r="F65" s="46">
        <f t="shared" si="3"/>
        <v>143.24671973</v>
      </c>
      <c r="G65" s="46">
        <f t="shared" si="4"/>
        <v>1.0126200000000001E-3</v>
      </c>
      <c r="H65" s="46">
        <f t="shared" si="5"/>
        <v>2110.1574658700001</v>
      </c>
      <c r="I65" s="46">
        <v>1152.8209988799999</v>
      </c>
      <c r="J65" s="46">
        <f t="shared" si="6"/>
        <v>957.33646699000008</v>
      </c>
      <c r="K65" s="46">
        <v>868.19860016000007</v>
      </c>
      <c r="L65" s="46">
        <v>89.136854209999996</v>
      </c>
      <c r="M65" s="46">
        <v>1.0126200000000001E-3</v>
      </c>
      <c r="N65" s="46">
        <f t="shared" si="7"/>
        <v>483.04861708999999</v>
      </c>
      <c r="O65" s="46">
        <v>257.23232415000001</v>
      </c>
      <c r="P65" s="46">
        <f t="shared" si="8"/>
        <v>225.81629294000001</v>
      </c>
      <c r="Q65" s="46">
        <v>171.70642742000001</v>
      </c>
      <c r="R65" s="46">
        <v>54.10986552</v>
      </c>
      <c r="S65" s="46">
        <v>0</v>
      </c>
      <c r="T65" s="46"/>
      <c r="U65" s="46"/>
      <c r="V65" s="46"/>
      <c r="W65" s="46"/>
      <c r="X65" s="46"/>
    </row>
    <row r="66" spans="1:24" hidden="1" outlineLevel="1" collapsed="1">
      <c r="A66" s="8">
        <v>42217</v>
      </c>
      <c r="B66" s="46">
        <v>2527.95091933</v>
      </c>
      <c r="C66" s="46">
        <f t="shared" si="0"/>
        <v>1391.88183426</v>
      </c>
      <c r="D66" s="46">
        <f t="shared" si="1"/>
        <v>1136.0690850699998</v>
      </c>
      <c r="E66" s="46">
        <f t="shared" si="2"/>
        <v>993.8148557799999</v>
      </c>
      <c r="F66" s="46">
        <f t="shared" si="3"/>
        <v>142.25321668999999</v>
      </c>
      <c r="G66" s="46">
        <f t="shared" si="4"/>
        <v>1.0126E-3</v>
      </c>
      <c r="H66" s="46">
        <f t="shared" si="5"/>
        <v>2025.4204960899999</v>
      </c>
      <c r="I66" s="46">
        <v>1112.23172733</v>
      </c>
      <c r="J66" s="46">
        <f t="shared" si="6"/>
        <v>913.1887687599999</v>
      </c>
      <c r="K66" s="46">
        <v>824.11972919999994</v>
      </c>
      <c r="L66" s="46">
        <v>89.068026959999997</v>
      </c>
      <c r="M66" s="46">
        <v>1.0126E-3</v>
      </c>
      <c r="N66" s="46">
        <f t="shared" si="7"/>
        <v>502.53042324</v>
      </c>
      <c r="O66" s="46">
        <v>279.65010692999999</v>
      </c>
      <c r="P66" s="46">
        <f t="shared" si="8"/>
        <v>222.88031630999998</v>
      </c>
      <c r="Q66" s="46">
        <v>169.69512657999999</v>
      </c>
      <c r="R66" s="46">
        <v>53.185189729999998</v>
      </c>
      <c r="S66" s="46">
        <v>0</v>
      </c>
      <c r="T66" s="46"/>
      <c r="U66" s="46"/>
      <c r="V66" s="46"/>
      <c r="W66" s="46"/>
      <c r="X66" s="46"/>
    </row>
    <row r="67" spans="1:24" hidden="1" outlineLevel="1" collapsed="1">
      <c r="A67" s="8">
        <v>42248</v>
      </c>
      <c r="B67" s="46">
        <v>2803.5073005699996</v>
      </c>
      <c r="C67" s="46">
        <f t="shared" si="0"/>
        <v>1839.5731596099999</v>
      </c>
      <c r="D67" s="46">
        <f t="shared" si="1"/>
        <v>963.93414095999992</v>
      </c>
      <c r="E67" s="46">
        <f t="shared" si="2"/>
        <v>820.87288649000004</v>
      </c>
      <c r="F67" s="46">
        <f t="shared" si="3"/>
        <v>143.06024230999998</v>
      </c>
      <c r="G67" s="46">
        <f t="shared" si="4"/>
        <v>1.01216E-3</v>
      </c>
      <c r="H67" s="46">
        <f t="shared" si="5"/>
        <v>2281.3094689299996</v>
      </c>
      <c r="I67" s="46">
        <v>1479.9685462799998</v>
      </c>
      <c r="J67" s="46">
        <f t="shared" si="6"/>
        <v>801.34092264999992</v>
      </c>
      <c r="K67" s="46">
        <v>712.28239721</v>
      </c>
      <c r="L67" s="46">
        <v>89.057513279999995</v>
      </c>
      <c r="M67" s="46">
        <v>1.01216E-3</v>
      </c>
      <c r="N67" s="46">
        <f t="shared" si="7"/>
        <v>522.19783164</v>
      </c>
      <c r="O67" s="46">
        <v>359.60461333000001</v>
      </c>
      <c r="P67" s="46">
        <f t="shared" si="8"/>
        <v>162.59321831</v>
      </c>
      <c r="Q67" s="46">
        <v>108.59048928</v>
      </c>
      <c r="R67" s="46">
        <v>54.002729029999998</v>
      </c>
      <c r="S67" s="46">
        <v>0</v>
      </c>
      <c r="T67" s="46"/>
      <c r="U67" s="46"/>
      <c r="V67" s="46"/>
      <c r="W67" s="46"/>
      <c r="X67" s="46"/>
    </row>
    <row r="68" spans="1:24" hidden="1" outlineLevel="1" collapsed="1">
      <c r="A68" s="8">
        <v>42278</v>
      </c>
      <c r="B68" s="46">
        <v>2665.86652</v>
      </c>
      <c r="C68" s="46">
        <f t="shared" ref="C68" si="9">I68+O68</f>
        <v>1658.6850387100001</v>
      </c>
      <c r="D68" s="46">
        <f t="shared" ref="D68" si="10">J68+P68</f>
        <v>1007.18148129</v>
      </c>
      <c r="E68" s="46">
        <f t="shared" ref="E68" si="11">K68+Q68</f>
        <v>865.89902444000006</v>
      </c>
      <c r="F68" s="46">
        <f t="shared" ref="F68" si="12">L68+R68</f>
        <v>141.28144422</v>
      </c>
      <c r="G68" s="46">
        <f t="shared" ref="G68" si="13">M68+S68</f>
        <v>1.01263E-3</v>
      </c>
      <c r="H68" s="46">
        <f t="shared" ref="H68" si="14">SUM(I68:J68)</f>
        <v>2146.5709907400001</v>
      </c>
      <c r="I68" s="46">
        <v>1324.4883724900001</v>
      </c>
      <c r="J68" s="46">
        <f t="shared" ref="J68" si="15">SUM(K68:M68)</f>
        <v>822.08261825</v>
      </c>
      <c r="K68" s="46">
        <v>738.13303424000003</v>
      </c>
      <c r="L68" s="46">
        <v>83.948571380000004</v>
      </c>
      <c r="M68" s="46">
        <v>1.01263E-3</v>
      </c>
      <c r="N68" s="46">
        <f t="shared" ref="N68" si="16">SUM(O68:P68)</f>
        <v>519.29552925999997</v>
      </c>
      <c r="O68" s="46">
        <v>334.19666622</v>
      </c>
      <c r="P68" s="46">
        <f t="shared" ref="P68" si="17">SUM(Q68:S68)</f>
        <v>185.09886304</v>
      </c>
      <c r="Q68" s="46">
        <v>127.7659902</v>
      </c>
      <c r="R68" s="46">
        <v>57.33287284</v>
      </c>
      <c r="S68" s="46">
        <v>0</v>
      </c>
      <c r="T68" s="46"/>
      <c r="U68" s="46"/>
      <c r="V68" s="46"/>
      <c r="W68" s="46"/>
      <c r="X68" s="46"/>
    </row>
    <row r="69" spans="1:24" hidden="1" outlineLevel="1" collapsed="1">
      <c r="A69" s="8">
        <v>42309</v>
      </c>
      <c r="B69" s="46">
        <v>2448.3985534499998</v>
      </c>
      <c r="C69" s="46">
        <f t="shared" ref="C69" si="18">I69+O69</f>
        <v>1568.3126861999999</v>
      </c>
      <c r="D69" s="46">
        <f t="shared" ref="D69" si="19">J69+P69</f>
        <v>880.08586725000009</v>
      </c>
      <c r="E69" s="46">
        <f t="shared" ref="E69" si="20">K69+Q69</f>
        <v>768.99648234000006</v>
      </c>
      <c r="F69" s="46">
        <f t="shared" ref="F69" si="21">L69+R69</f>
        <v>111.0883728</v>
      </c>
      <c r="G69" s="46">
        <f t="shared" ref="G69" si="22">M69+S69</f>
        <v>1.0121100000000001E-3</v>
      </c>
      <c r="H69" s="46">
        <f t="shared" ref="H69" si="23">SUM(I69:J69)</f>
        <v>1991.5280463200002</v>
      </c>
      <c r="I69" s="46">
        <v>1223.34221385</v>
      </c>
      <c r="J69" s="46">
        <f t="shared" ref="J69" si="24">SUM(K69:M69)</f>
        <v>768.18583247000004</v>
      </c>
      <c r="K69" s="46">
        <v>673.88626045000001</v>
      </c>
      <c r="L69" s="46">
        <v>94.298559909999994</v>
      </c>
      <c r="M69" s="46">
        <v>1.0121100000000001E-3</v>
      </c>
      <c r="N69" s="46">
        <f t="shared" ref="N69" si="25">SUM(O69:P69)</f>
        <v>456.87050713000002</v>
      </c>
      <c r="O69" s="46">
        <v>344.97047235000002</v>
      </c>
      <c r="P69" s="46">
        <f t="shared" ref="P69" si="26">SUM(Q69:S69)</f>
        <v>111.90003478</v>
      </c>
      <c r="Q69" s="46">
        <v>95.110221890000005</v>
      </c>
      <c r="R69" s="46">
        <v>16.78981289</v>
      </c>
      <c r="S69" s="46">
        <v>0</v>
      </c>
      <c r="T69" s="46"/>
      <c r="U69" s="46"/>
      <c r="V69" s="46"/>
      <c r="W69" s="46"/>
      <c r="X69" s="46"/>
    </row>
    <row r="70" spans="1:24" hidden="1" outlineLevel="1" collapsed="1">
      <c r="A70" s="8">
        <v>42339</v>
      </c>
      <c r="B70" s="46">
        <v>2410.4296776400001</v>
      </c>
      <c r="C70" s="46">
        <f t="shared" ref="C70" si="27">I70+O70</f>
        <v>1345.9764448999999</v>
      </c>
      <c r="D70" s="46">
        <f t="shared" ref="D70" si="28">J70+P70</f>
        <v>1064.45323274</v>
      </c>
      <c r="E70" s="46">
        <f t="shared" ref="E70" si="29">K70+Q70</f>
        <v>987.44079603</v>
      </c>
      <c r="F70" s="46">
        <f t="shared" ref="F70" si="30">L70+R70</f>
        <v>77.011424210000015</v>
      </c>
      <c r="G70" s="46">
        <f t="shared" ref="G70" si="31">M70+S70</f>
        <v>1.0124999999999999E-3</v>
      </c>
      <c r="H70" s="46">
        <f t="shared" ref="H70" si="32">SUM(I70:J70)</f>
        <v>1997.4644655699999</v>
      </c>
      <c r="I70" s="46">
        <v>1032.55947369</v>
      </c>
      <c r="J70" s="46">
        <f t="shared" ref="J70" si="33">SUM(K70:M70)</f>
        <v>964.90499188000001</v>
      </c>
      <c r="K70" s="46">
        <v>895.60611033999999</v>
      </c>
      <c r="L70" s="46">
        <v>69.297869040000009</v>
      </c>
      <c r="M70" s="46">
        <v>1.0124999999999999E-3</v>
      </c>
      <c r="N70" s="46">
        <f t="shared" ref="N70" si="34">SUM(O70:P70)</f>
        <v>412.96521207000006</v>
      </c>
      <c r="O70" s="46">
        <v>313.41697121000004</v>
      </c>
      <c r="P70" s="46">
        <f t="shared" ref="P70" si="35">SUM(Q70:S70)</f>
        <v>99.548240860000007</v>
      </c>
      <c r="Q70" s="46">
        <v>91.834685690000001</v>
      </c>
      <c r="R70" s="46">
        <v>7.7135551700000002</v>
      </c>
      <c r="S70" s="46">
        <v>0</v>
      </c>
      <c r="T70" s="46"/>
      <c r="U70" s="46"/>
      <c r="V70" s="46"/>
      <c r="W70" s="46"/>
      <c r="X70" s="46"/>
    </row>
    <row r="71" spans="1:24" hidden="1" outlineLevel="1" collapsed="1">
      <c r="A71" s="8">
        <v>42370</v>
      </c>
      <c r="B71" s="46">
        <v>2528.2053971000005</v>
      </c>
      <c r="C71" s="46">
        <f t="shared" ref="C71" si="36">I71+O71</f>
        <v>1650.4014702300001</v>
      </c>
      <c r="D71" s="46">
        <f t="shared" ref="D71" si="37">J71+P71</f>
        <v>877.80392687000005</v>
      </c>
      <c r="E71" s="46">
        <f t="shared" ref="E71" si="38">K71+Q71</f>
        <v>742.39554736000002</v>
      </c>
      <c r="F71" s="46">
        <f t="shared" ref="F71" si="39">L71+R71</f>
        <v>135.40736687</v>
      </c>
      <c r="G71" s="46">
        <f t="shared" ref="G71" si="40">M71+S71</f>
        <v>1.01264E-3</v>
      </c>
      <c r="H71" s="46">
        <f t="shared" ref="H71" si="41">SUM(I71:J71)</f>
        <v>2097.8099693700001</v>
      </c>
      <c r="I71" s="46">
        <v>1317.9511324800001</v>
      </c>
      <c r="J71" s="46">
        <f t="shared" ref="J71" si="42">SUM(K71:M71)</f>
        <v>779.85883689000002</v>
      </c>
      <c r="K71" s="46">
        <v>652.53300074000003</v>
      </c>
      <c r="L71" s="46">
        <v>127.32482351</v>
      </c>
      <c r="M71" s="46">
        <v>1.01264E-3</v>
      </c>
      <c r="N71" s="46">
        <f t="shared" ref="N71" si="43">SUM(O71:P71)</f>
        <v>430.39542772999994</v>
      </c>
      <c r="O71" s="46">
        <v>332.45033774999996</v>
      </c>
      <c r="P71" s="46">
        <f t="shared" ref="P71" si="44">SUM(Q71:S71)</f>
        <v>97.945089980000006</v>
      </c>
      <c r="Q71" s="46">
        <v>89.862546620000003</v>
      </c>
      <c r="R71" s="46">
        <v>8.0825433600000007</v>
      </c>
      <c r="S71" s="46">
        <v>0</v>
      </c>
      <c r="T71" s="46"/>
      <c r="U71" s="46"/>
      <c r="V71" s="46"/>
      <c r="W71" s="46"/>
      <c r="X71" s="46"/>
    </row>
    <row r="72" spans="1:24" hidden="1" outlineLevel="1" collapsed="1">
      <c r="A72" s="8">
        <v>42401</v>
      </c>
      <c r="B72" s="46">
        <v>2864.2694713199999</v>
      </c>
      <c r="C72" s="46">
        <f t="shared" ref="C72" si="45">I72+O72</f>
        <v>1926.43994954</v>
      </c>
      <c r="D72" s="46">
        <f t="shared" ref="D72" si="46">J72+P72</f>
        <v>937.82952177999994</v>
      </c>
      <c r="E72" s="46">
        <f t="shared" ref="E72" si="47">K72+Q72</f>
        <v>740.72213080999995</v>
      </c>
      <c r="F72" s="46">
        <f t="shared" ref="F72" si="48">L72+R72</f>
        <v>197.0963793</v>
      </c>
      <c r="G72" s="46">
        <f t="shared" ref="G72" si="49">M72+S72</f>
        <v>1.1011669999999999E-2</v>
      </c>
      <c r="H72" s="46">
        <f t="shared" ref="H72" si="50">SUM(I72:J72)</f>
        <v>2401.57851622</v>
      </c>
      <c r="I72" s="46">
        <v>1557.0113654300001</v>
      </c>
      <c r="J72" s="46">
        <f t="shared" ref="J72" si="51">SUM(K72:M72)</f>
        <v>844.56715078999991</v>
      </c>
      <c r="K72" s="46">
        <v>656.15470603999995</v>
      </c>
      <c r="L72" s="46">
        <v>188.40143308</v>
      </c>
      <c r="M72" s="46">
        <v>1.1011669999999999E-2</v>
      </c>
      <c r="N72" s="46">
        <f t="shared" ref="N72" si="52">SUM(O72:P72)</f>
        <v>462.6909551</v>
      </c>
      <c r="O72" s="46">
        <v>369.42858410999997</v>
      </c>
      <c r="P72" s="46">
        <f t="shared" ref="P72" si="53">SUM(Q72:S72)</f>
        <v>93.262370990000008</v>
      </c>
      <c r="Q72" s="46">
        <v>84.567424770000002</v>
      </c>
      <c r="R72" s="46">
        <v>8.6949462200000003</v>
      </c>
      <c r="S72" s="46">
        <v>0</v>
      </c>
      <c r="T72" s="46"/>
      <c r="U72" s="46"/>
      <c r="V72" s="46"/>
      <c r="W72" s="46"/>
      <c r="X72" s="46"/>
    </row>
    <row r="73" spans="1:24" hidden="1" outlineLevel="1" collapsed="1">
      <c r="A73" s="8">
        <v>42430</v>
      </c>
      <c r="B73" s="46">
        <v>2989.2067090600003</v>
      </c>
      <c r="C73" s="46">
        <f t="shared" ref="C73" si="54">I73+O73</f>
        <v>1999.2058630299998</v>
      </c>
      <c r="D73" s="46">
        <f t="shared" ref="D73" si="55">J73+P73</f>
        <v>990.00084603000005</v>
      </c>
      <c r="E73" s="46">
        <f t="shared" ref="E73" si="56">K73+Q73</f>
        <v>787.25139371000012</v>
      </c>
      <c r="F73" s="46">
        <f t="shared" ref="F73" si="57">L73+R73</f>
        <v>202.73843982</v>
      </c>
      <c r="G73" s="46">
        <f t="shared" ref="G73" si="58">M73+S73</f>
        <v>1.10125E-2</v>
      </c>
      <c r="H73" s="46">
        <f t="shared" ref="H73" si="59">SUM(I73:J73)</f>
        <v>2467.9155783199999</v>
      </c>
      <c r="I73" s="46">
        <v>1566.4820051699999</v>
      </c>
      <c r="J73" s="46">
        <f t="shared" ref="J73" si="60">SUM(K73:M73)</f>
        <v>901.43357315000003</v>
      </c>
      <c r="K73" s="46">
        <v>707.11027996000007</v>
      </c>
      <c r="L73" s="46">
        <v>194.31228068999999</v>
      </c>
      <c r="M73" s="46">
        <v>1.10125E-2</v>
      </c>
      <c r="N73" s="46">
        <f t="shared" ref="N73" si="61">SUM(O73:P73)</f>
        <v>521.29113073999997</v>
      </c>
      <c r="O73" s="46">
        <v>432.72385785999995</v>
      </c>
      <c r="P73" s="46">
        <f t="shared" ref="P73" si="62">SUM(Q73:S73)</f>
        <v>88.567272880000004</v>
      </c>
      <c r="Q73" s="46">
        <v>80.141113750000002</v>
      </c>
      <c r="R73" s="46">
        <v>8.4261591300000003</v>
      </c>
      <c r="S73" s="46">
        <v>0</v>
      </c>
      <c r="T73" s="46"/>
      <c r="U73" s="46"/>
      <c r="V73" s="46"/>
      <c r="W73" s="46"/>
      <c r="X73" s="46"/>
    </row>
    <row r="74" spans="1:24" hidden="1" outlineLevel="1" collapsed="1">
      <c r="A74" s="8">
        <v>42461</v>
      </c>
      <c r="B74" s="46">
        <v>3384.55087637</v>
      </c>
      <c r="C74" s="46">
        <f t="shared" ref="C74" si="63">I74+O74</f>
        <v>2237.2551159700001</v>
      </c>
      <c r="D74" s="46">
        <f t="shared" ref="D74" si="64">J74+P74</f>
        <v>1147.2957604000001</v>
      </c>
      <c r="E74" s="46">
        <f t="shared" ref="E74" si="65">K74+Q74</f>
        <v>927.31493476999992</v>
      </c>
      <c r="F74" s="46">
        <f t="shared" ref="F74" si="66">L74+R74</f>
        <v>219.96963914</v>
      </c>
      <c r="G74" s="46">
        <f t="shared" ref="G74" si="67">M74+S74</f>
        <v>1.118649E-2</v>
      </c>
      <c r="H74" s="46">
        <f t="shared" ref="H74" si="68">SUM(I74:J74)</f>
        <v>2869.6295052800001</v>
      </c>
      <c r="I74" s="46">
        <v>1799.7355374400001</v>
      </c>
      <c r="J74" s="46">
        <f t="shared" ref="J74" si="69">SUM(K74:M74)</f>
        <v>1069.89396784</v>
      </c>
      <c r="K74" s="46">
        <v>852.34587368999996</v>
      </c>
      <c r="L74" s="46">
        <v>217.53690766</v>
      </c>
      <c r="M74" s="46">
        <v>1.118649E-2</v>
      </c>
      <c r="N74" s="46">
        <f t="shared" ref="N74" si="70">SUM(O74:P74)</f>
        <v>514.92137108999998</v>
      </c>
      <c r="O74" s="46">
        <v>437.51957852999999</v>
      </c>
      <c r="P74" s="46">
        <f t="shared" ref="P74" si="71">SUM(Q74:S74)</f>
        <v>77.401792560000004</v>
      </c>
      <c r="Q74" s="46">
        <v>74.969061080000003</v>
      </c>
      <c r="R74" s="46">
        <v>2.4327314800000002</v>
      </c>
      <c r="S74" s="46">
        <v>0</v>
      </c>
      <c r="T74" s="46"/>
      <c r="U74" s="46"/>
      <c r="V74" s="46"/>
      <c r="W74" s="46"/>
      <c r="X74" s="46"/>
    </row>
    <row r="75" spans="1:24" hidden="1" outlineLevel="1" collapsed="1">
      <c r="A75" s="8">
        <v>42491</v>
      </c>
      <c r="B75" s="46">
        <v>3758.3337417499997</v>
      </c>
      <c r="C75" s="46">
        <f t="shared" ref="C75" si="72">I75+O75</f>
        <v>2525.4646143599998</v>
      </c>
      <c r="D75" s="46">
        <f t="shared" ref="D75" si="73">J75+P75</f>
        <v>1232.8691273899999</v>
      </c>
      <c r="E75" s="46">
        <f t="shared" ref="E75" si="74">K75+Q75</f>
        <v>1032.0005148099999</v>
      </c>
      <c r="F75" s="46">
        <f t="shared" ref="F75" si="75">L75+R75</f>
        <v>200.85760006000001</v>
      </c>
      <c r="G75" s="46">
        <f t="shared" ref="G75" si="76">M75+S75</f>
        <v>1.101252E-2</v>
      </c>
      <c r="H75" s="46">
        <f t="shared" ref="H75" si="77">SUM(I75:J75)</f>
        <v>3253.8718606299999</v>
      </c>
      <c r="I75" s="46">
        <v>2100.57624519</v>
      </c>
      <c r="J75" s="46">
        <f t="shared" ref="J75" si="78">SUM(K75:M75)</f>
        <v>1153.2956154399999</v>
      </c>
      <c r="K75" s="46">
        <v>954.85821355999997</v>
      </c>
      <c r="L75" s="46">
        <v>198.42638936</v>
      </c>
      <c r="M75" s="46">
        <v>1.101252E-2</v>
      </c>
      <c r="N75" s="46">
        <f t="shared" ref="N75" si="79">SUM(O75:P75)</f>
        <v>504.46188111999993</v>
      </c>
      <c r="O75" s="46">
        <v>424.88836916999992</v>
      </c>
      <c r="P75" s="46">
        <f t="shared" ref="P75" si="80">SUM(Q75:S75)</f>
        <v>79.573511949999983</v>
      </c>
      <c r="Q75" s="46">
        <v>77.142301249999988</v>
      </c>
      <c r="R75" s="46">
        <v>2.4312106999999998</v>
      </c>
      <c r="S75" s="46">
        <v>0</v>
      </c>
      <c r="T75" s="46"/>
      <c r="U75" s="46"/>
      <c r="V75" s="46"/>
      <c r="W75" s="46"/>
      <c r="X75" s="46"/>
    </row>
    <row r="76" spans="1:24" hidden="1" outlineLevel="1" collapsed="1">
      <c r="A76" s="8">
        <v>42522</v>
      </c>
      <c r="B76" s="46">
        <v>3712.1207533200004</v>
      </c>
      <c r="C76" s="46">
        <f t="shared" ref="C76" si="81">I76+O76</f>
        <v>2306.0278450999999</v>
      </c>
      <c r="D76" s="46">
        <f t="shared" ref="D76" si="82">J76+P76</f>
        <v>1406.0929082200003</v>
      </c>
      <c r="E76" s="46">
        <f t="shared" ref="E76" si="83">K76+Q76</f>
        <v>1164.4329915800001</v>
      </c>
      <c r="F76" s="46">
        <f t="shared" ref="F76" si="84">L76+R76</f>
        <v>241.64890452</v>
      </c>
      <c r="G76" s="46">
        <f t="shared" ref="G76" si="85">M76+S76</f>
        <v>1.101212E-2</v>
      </c>
      <c r="H76" s="46">
        <f t="shared" ref="H76" si="86">SUM(I76:J76)</f>
        <v>3127.6429255900002</v>
      </c>
      <c r="I76" s="46">
        <v>1792.88907045</v>
      </c>
      <c r="J76" s="46">
        <f t="shared" ref="J76" si="87">SUM(K76:M76)</f>
        <v>1334.7538551400003</v>
      </c>
      <c r="K76" s="46">
        <v>1093.0939385000001</v>
      </c>
      <c r="L76" s="46">
        <v>241.64890452</v>
      </c>
      <c r="M76" s="46">
        <v>1.101212E-2</v>
      </c>
      <c r="N76" s="46">
        <f t="shared" ref="N76" si="88">SUM(O76:P76)</f>
        <v>584.47782772999994</v>
      </c>
      <c r="O76" s="46">
        <v>513.13877464999996</v>
      </c>
      <c r="P76" s="46">
        <f t="shared" ref="P76" si="89">SUM(Q76:S76)</f>
        <v>71.339053079999999</v>
      </c>
      <c r="Q76" s="46">
        <v>71.339053079999999</v>
      </c>
      <c r="R76" s="46">
        <v>0</v>
      </c>
      <c r="S76" s="46">
        <v>0</v>
      </c>
      <c r="T76" s="46"/>
      <c r="U76" s="46"/>
      <c r="V76" s="46"/>
      <c r="W76" s="46"/>
      <c r="X76" s="46"/>
    </row>
    <row r="77" spans="1:24" hidden="1" outlineLevel="1" collapsed="1">
      <c r="A77" s="8">
        <v>42552</v>
      </c>
      <c r="B77" s="46">
        <v>3594.9862685500002</v>
      </c>
      <c r="C77" s="46">
        <f t="shared" ref="C77" si="90">I77+O77</f>
        <v>2243.0436234199997</v>
      </c>
      <c r="D77" s="46">
        <f t="shared" ref="D77" si="91">J77+P77</f>
        <v>1351.9426451299998</v>
      </c>
      <c r="E77" s="46">
        <f t="shared" ref="E77" si="92">K77+Q77</f>
        <v>1097.00638828</v>
      </c>
      <c r="F77" s="46">
        <f t="shared" ref="F77" si="93">L77+R77</f>
        <v>203.63866281</v>
      </c>
      <c r="G77" s="46">
        <f t="shared" ref="G77" si="94">M77+S77</f>
        <v>51.29759404</v>
      </c>
      <c r="H77" s="46">
        <f t="shared" ref="H77" si="95">SUM(I77:J77)</f>
        <v>2960.1648692700001</v>
      </c>
      <c r="I77" s="46">
        <v>1674.5909681999999</v>
      </c>
      <c r="J77" s="46">
        <f t="shared" ref="J77" si="96">SUM(K77:M77)</f>
        <v>1285.5739010699999</v>
      </c>
      <c r="K77" s="46">
        <v>1030.6376442200001</v>
      </c>
      <c r="L77" s="46">
        <v>203.63866281</v>
      </c>
      <c r="M77" s="46">
        <v>51.29759404</v>
      </c>
      <c r="N77" s="46">
        <f t="shared" ref="N77" si="97">SUM(O77:P77)</f>
        <v>634.82139928000004</v>
      </c>
      <c r="O77" s="46">
        <v>568.45265522</v>
      </c>
      <c r="P77" s="46">
        <f t="shared" ref="P77" si="98">SUM(Q77:S77)</f>
        <v>66.368744059999997</v>
      </c>
      <c r="Q77" s="46">
        <v>66.368744059999997</v>
      </c>
      <c r="R77" s="46">
        <v>0</v>
      </c>
      <c r="S77" s="46">
        <v>0</v>
      </c>
      <c r="T77" s="46"/>
      <c r="U77" s="46"/>
      <c r="V77" s="46"/>
      <c r="W77" s="46"/>
      <c r="X77" s="46"/>
    </row>
    <row r="78" spans="1:24" hidden="1" outlineLevel="1" collapsed="1">
      <c r="A78" s="8">
        <v>42583</v>
      </c>
      <c r="B78" s="46">
        <v>3171.2941794399994</v>
      </c>
      <c r="C78" s="46">
        <f t="shared" ref="C78" si="99">I78+O78</f>
        <v>2063.99260964</v>
      </c>
      <c r="D78" s="46">
        <f t="shared" ref="D78" si="100">J78+P78</f>
        <v>1107.3015697999999</v>
      </c>
      <c r="E78" s="46">
        <f t="shared" ref="E78" si="101">K78+Q78</f>
        <v>876.93936780999991</v>
      </c>
      <c r="F78" s="46">
        <f t="shared" ref="F78" si="102">L78+R78</f>
        <v>177.70118943</v>
      </c>
      <c r="G78" s="46">
        <f t="shared" ref="G78" si="103">M78+S78</f>
        <v>52.661012560000003</v>
      </c>
      <c r="H78" s="46">
        <f t="shared" ref="H78" si="104">SUM(I78:J78)</f>
        <v>2537.5569734800001</v>
      </c>
      <c r="I78" s="46">
        <v>1478.67654533</v>
      </c>
      <c r="J78" s="46">
        <f t="shared" ref="J78" si="105">SUM(K78:M78)</f>
        <v>1058.8804281499999</v>
      </c>
      <c r="K78" s="46">
        <v>828.51822615999993</v>
      </c>
      <c r="L78" s="46">
        <v>177.70118943</v>
      </c>
      <c r="M78" s="46">
        <v>52.661012560000003</v>
      </c>
      <c r="N78" s="46">
        <f t="shared" ref="N78" si="106">SUM(O78:P78)</f>
        <v>633.73720595999987</v>
      </c>
      <c r="O78" s="46">
        <v>585.31606430999989</v>
      </c>
      <c r="P78" s="46">
        <f t="shared" ref="P78" si="107">SUM(Q78:S78)</f>
        <v>48.421141650000003</v>
      </c>
      <c r="Q78" s="46">
        <v>48.421141650000003</v>
      </c>
      <c r="R78" s="46">
        <v>0</v>
      </c>
      <c r="S78" s="46">
        <v>0</v>
      </c>
      <c r="T78" s="46"/>
      <c r="U78" s="46"/>
      <c r="V78" s="46"/>
      <c r="W78" s="46"/>
      <c r="X78" s="46"/>
    </row>
    <row r="79" spans="1:24" hidden="1" outlineLevel="1" collapsed="1">
      <c r="A79" s="8">
        <v>42614</v>
      </c>
      <c r="B79" s="46">
        <v>3125.1673975799999</v>
      </c>
      <c r="C79" s="46">
        <f t="shared" ref="C79" si="108">I79+O79</f>
        <v>2213.2805721699997</v>
      </c>
      <c r="D79" s="46">
        <f t="shared" ref="D79" si="109">J79+P79</f>
        <v>911.88682541000003</v>
      </c>
      <c r="E79" s="46">
        <f t="shared" ref="E79" si="110">K79+Q79</f>
        <v>776.42460697000001</v>
      </c>
      <c r="F79" s="46">
        <f t="shared" ref="F79" si="111">L79+R79</f>
        <v>80.751206280000005</v>
      </c>
      <c r="G79" s="46">
        <f t="shared" ref="G79" si="112">M79+S79</f>
        <v>54.711012160000003</v>
      </c>
      <c r="H79" s="46">
        <f t="shared" ref="H79" si="113">SUM(I79:J79)</f>
        <v>2515.92270431</v>
      </c>
      <c r="I79" s="46">
        <v>1671.8141186399998</v>
      </c>
      <c r="J79" s="46">
        <f t="shared" ref="J79" si="114">SUM(K79:M79)</f>
        <v>844.10858567000002</v>
      </c>
      <c r="K79" s="46">
        <v>708.64636723000001</v>
      </c>
      <c r="L79" s="46">
        <v>80.751206280000005</v>
      </c>
      <c r="M79" s="46">
        <v>54.711012160000003</v>
      </c>
      <c r="N79" s="46">
        <f t="shared" ref="N79" si="115">SUM(O79:P79)</f>
        <v>609.24469326999997</v>
      </c>
      <c r="O79" s="46">
        <v>541.46645352999997</v>
      </c>
      <c r="P79" s="46">
        <f t="shared" ref="P79" si="116">SUM(Q79:S79)</f>
        <v>67.778239740000004</v>
      </c>
      <c r="Q79" s="46">
        <v>67.778239740000004</v>
      </c>
      <c r="R79" s="46">
        <v>0</v>
      </c>
      <c r="S79" s="46">
        <v>0</v>
      </c>
      <c r="T79" s="46"/>
      <c r="U79" s="46"/>
      <c r="V79" s="46"/>
      <c r="W79" s="46"/>
      <c r="X79" s="46"/>
    </row>
    <row r="80" spans="1:24" hidden="1" outlineLevel="1" collapsed="1">
      <c r="A80" s="8">
        <v>42644</v>
      </c>
      <c r="B80" s="46">
        <v>2926.99938415</v>
      </c>
      <c r="C80" s="46">
        <f t="shared" ref="C80" si="117">I80+O80</f>
        <v>2215.8981256100001</v>
      </c>
      <c r="D80" s="46">
        <f t="shared" ref="D80" si="118">J80+P80</f>
        <v>711.10125854</v>
      </c>
      <c r="E80" s="46">
        <f t="shared" ref="E80" si="119">K80+Q80</f>
        <v>607.99878152000008</v>
      </c>
      <c r="F80" s="46">
        <f t="shared" ref="F80" si="120">L80+R80</f>
        <v>47.789166629999997</v>
      </c>
      <c r="G80" s="46">
        <f t="shared" ref="G80" si="121">M80+S80</f>
        <v>55.313310389999998</v>
      </c>
      <c r="H80" s="46">
        <f t="shared" ref="H80" si="122">SUM(I80:J80)</f>
        <v>2313.7236421500002</v>
      </c>
      <c r="I80" s="46">
        <v>1673.1535625900001</v>
      </c>
      <c r="J80" s="46">
        <f t="shared" ref="J80" si="123">SUM(K80:M80)</f>
        <v>640.57007955999995</v>
      </c>
      <c r="K80" s="46">
        <v>537.46760254000003</v>
      </c>
      <c r="L80" s="46">
        <v>47.789166629999997</v>
      </c>
      <c r="M80" s="46">
        <v>55.313310389999998</v>
      </c>
      <c r="N80" s="46">
        <f t="shared" ref="N80" si="124">SUM(O80:P80)</f>
        <v>613.27574200000004</v>
      </c>
      <c r="O80" s="46">
        <v>542.74456301999999</v>
      </c>
      <c r="P80" s="46">
        <f t="shared" ref="P80" si="125">SUM(Q80:S80)</f>
        <v>70.531178980000007</v>
      </c>
      <c r="Q80" s="46">
        <v>70.531178980000007</v>
      </c>
      <c r="R80" s="46">
        <v>0</v>
      </c>
      <c r="S80" s="46">
        <v>0</v>
      </c>
      <c r="T80" s="46"/>
      <c r="U80" s="46"/>
      <c r="V80" s="46"/>
      <c r="W80" s="46"/>
      <c r="X80" s="46"/>
    </row>
    <row r="81" spans="1:24" hidden="1" outlineLevel="1" collapsed="1">
      <c r="A81" s="8">
        <v>42675</v>
      </c>
      <c r="B81" s="46">
        <v>2857.2452919500001</v>
      </c>
      <c r="C81" s="46">
        <f t="shared" ref="C81" si="126">I81+O81</f>
        <v>2150.3172373799998</v>
      </c>
      <c r="D81" s="46">
        <f t="shared" ref="D81" si="127">J81+P81</f>
        <v>706.92805457000009</v>
      </c>
      <c r="E81" s="46">
        <f t="shared" ref="E81" si="128">K81+Q81</f>
        <v>613.17894649000004</v>
      </c>
      <c r="F81" s="46">
        <f t="shared" ref="F81" si="129">L81+R81</f>
        <v>39.028095899999997</v>
      </c>
      <c r="G81" s="46">
        <f t="shared" ref="G81" si="130">M81+S81</f>
        <v>54.721012180000002</v>
      </c>
      <c r="H81" s="46">
        <f t="shared" ref="H81" si="131">SUM(I81:J81)</f>
        <v>2250.9256006999999</v>
      </c>
      <c r="I81" s="46">
        <v>1581.7238235699999</v>
      </c>
      <c r="J81" s="46">
        <f t="shared" ref="J81" si="132">SUM(K81:M81)</f>
        <v>669.2017771300001</v>
      </c>
      <c r="K81" s="46">
        <v>575.45266905000005</v>
      </c>
      <c r="L81" s="46">
        <v>39.028095899999997</v>
      </c>
      <c r="M81" s="46">
        <v>54.721012180000002</v>
      </c>
      <c r="N81" s="46">
        <f t="shared" ref="N81" si="133">SUM(O81:P81)</f>
        <v>606.31969125000001</v>
      </c>
      <c r="O81" s="46">
        <v>568.59341381000002</v>
      </c>
      <c r="P81" s="46">
        <f t="shared" ref="P81" si="134">SUM(Q81:S81)</f>
        <v>37.726277439999997</v>
      </c>
      <c r="Q81" s="46">
        <v>37.726277439999997</v>
      </c>
      <c r="R81" s="46">
        <v>0</v>
      </c>
      <c r="S81" s="46">
        <v>0</v>
      </c>
      <c r="T81" s="46"/>
      <c r="U81" s="46"/>
      <c r="V81" s="46"/>
      <c r="W81" s="46"/>
      <c r="X81" s="46"/>
    </row>
    <row r="82" spans="1:24" hidden="1" outlineLevel="1" collapsed="1">
      <c r="A82" s="8">
        <v>42705</v>
      </c>
      <c r="B82" s="46">
        <v>2742.1304285200004</v>
      </c>
      <c r="C82" s="46">
        <f t="shared" ref="C82" si="135">I82+O82</f>
        <v>1906.1128735699999</v>
      </c>
      <c r="D82" s="46">
        <f t="shared" ref="D82" si="136">J82+P82</f>
        <v>836.01755494999998</v>
      </c>
      <c r="E82" s="46">
        <f t="shared" ref="E82" si="137">K82+Q82</f>
        <v>707.99658316</v>
      </c>
      <c r="F82" s="46">
        <f t="shared" ref="F82" si="138">L82+R82</f>
        <v>73.298203779999994</v>
      </c>
      <c r="G82" s="46">
        <f t="shared" ref="G82" si="139">M82+S82</f>
        <v>54.722768010000003</v>
      </c>
      <c r="H82" s="46">
        <f t="shared" ref="H82" si="140">SUM(I82:J82)</f>
        <v>2116.1294247699998</v>
      </c>
      <c r="I82" s="46">
        <v>1320.65321365</v>
      </c>
      <c r="J82" s="46">
        <f t="shared" ref="J82" si="141">SUM(K82:M82)</f>
        <v>795.47621112000002</v>
      </c>
      <c r="K82" s="46">
        <v>667.45523933000004</v>
      </c>
      <c r="L82" s="46">
        <v>73.298203779999994</v>
      </c>
      <c r="M82" s="46">
        <v>54.722768010000003</v>
      </c>
      <c r="N82" s="46">
        <f t="shared" ref="N82" si="142">SUM(O82:P82)</f>
        <v>626.00100375</v>
      </c>
      <c r="O82" s="46">
        <v>585.45965992000004</v>
      </c>
      <c r="P82" s="46">
        <f t="shared" ref="P82" si="143">SUM(Q82:S82)</f>
        <v>40.541343830000002</v>
      </c>
      <c r="Q82" s="46">
        <v>40.541343830000002</v>
      </c>
      <c r="R82" s="46">
        <v>0</v>
      </c>
      <c r="S82" s="46">
        <v>0</v>
      </c>
      <c r="T82" s="46"/>
      <c r="U82" s="46"/>
      <c r="V82" s="46"/>
      <c r="W82" s="46"/>
      <c r="X82" s="46"/>
    </row>
    <row r="83" spans="1:24" hidden="1" outlineLevel="1" collapsed="1">
      <c r="A83" s="8">
        <v>42736</v>
      </c>
      <c r="B83" s="46">
        <v>2659.9513725199999</v>
      </c>
      <c r="C83" s="46">
        <f t="shared" ref="C83" si="144">I83+O83</f>
        <v>1973.0217659699997</v>
      </c>
      <c r="D83" s="46">
        <f t="shared" ref="D83" si="145">J83+P83</f>
        <v>686.92960655000002</v>
      </c>
      <c r="E83" s="46">
        <f t="shared" ref="E83" si="146">K83+Q83</f>
        <v>577.87799111000004</v>
      </c>
      <c r="F83" s="46">
        <f t="shared" ref="F83" si="147">L83+R83</f>
        <v>54.330602820000003</v>
      </c>
      <c r="G83" s="46">
        <f t="shared" ref="G83" si="148">M83+S83</f>
        <v>54.721012620000003</v>
      </c>
      <c r="H83" s="46">
        <f t="shared" ref="H83" si="149">SUM(I83:J83)</f>
        <v>2024.5082621399997</v>
      </c>
      <c r="I83" s="46">
        <v>1376.7559819399999</v>
      </c>
      <c r="J83" s="46">
        <f t="shared" ref="J83" si="150">SUM(K83:M83)</f>
        <v>647.75228019999997</v>
      </c>
      <c r="K83" s="46">
        <v>538.70066476</v>
      </c>
      <c r="L83" s="46">
        <v>54.330602820000003</v>
      </c>
      <c r="M83" s="46">
        <v>54.721012620000003</v>
      </c>
      <c r="N83" s="46">
        <f t="shared" ref="N83" si="151">SUM(O83:P83)</f>
        <v>635.44311038000001</v>
      </c>
      <c r="O83" s="46">
        <v>596.26578402999996</v>
      </c>
      <c r="P83" s="46">
        <f t="shared" ref="P83" si="152">SUM(Q83:S83)</f>
        <v>39.177326350000001</v>
      </c>
      <c r="Q83" s="46">
        <v>39.177326350000001</v>
      </c>
      <c r="R83" s="46">
        <v>0</v>
      </c>
      <c r="S83" s="46">
        <v>0</v>
      </c>
      <c r="T83" s="46"/>
      <c r="U83" s="46"/>
      <c r="V83" s="46"/>
      <c r="W83" s="46"/>
      <c r="X83" s="46"/>
    </row>
    <row r="84" spans="1:24" hidden="1" outlineLevel="1" collapsed="1">
      <c r="A84" s="8">
        <v>42767</v>
      </c>
      <c r="B84" s="46">
        <v>2827.0248989900001</v>
      </c>
      <c r="C84" s="46">
        <f t="shared" ref="C84" si="153">I84+O84</f>
        <v>2170.6951545500001</v>
      </c>
      <c r="D84" s="46">
        <f t="shared" ref="D84" si="154">J84+P84</f>
        <v>656.3297444399999</v>
      </c>
      <c r="E84" s="46">
        <f t="shared" ref="E84" si="155">K84+Q84</f>
        <v>571.14056532999996</v>
      </c>
      <c r="F84" s="46">
        <f t="shared" ref="F84" si="156">L84+R84</f>
        <v>85.168167749999995</v>
      </c>
      <c r="G84" s="46">
        <f t="shared" ref="G84" si="157">M84+S84</f>
        <v>2.101136E-2</v>
      </c>
      <c r="H84" s="46">
        <f t="shared" ref="H84" si="158">SUM(I84:J84)</f>
        <v>2140.9120260499999</v>
      </c>
      <c r="I84" s="46">
        <v>1536.66366713</v>
      </c>
      <c r="J84" s="46">
        <f t="shared" ref="J84" si="159">SUM(K84:M84)</f>
        <v>604.24835891999987</v>
      </c>
      <c r="K84" s="46">
        <v>519.05917980999993</v>
      </c>
      <c r="L84" s="46">
        <v>85.168167749999995</v>
      </c>
      <c r="M84" s="46">
        <v>2.101136E-2</v>
      </c>
      <c r="N84" s="46">
        <f t="shared" ref="N84" si="160">SUM(O84:P84)</f>
        <v>686.1128729400001</v>
      </c>
      <c r="O84" s="46">
        <v>634.03148742000008</v>
      </c>
      <c r="P84" s="46">
        <f t="shared" ref="P84" si="161">SUM(Q84:S84)</f>
        <v>52.081385519999998</v>
      </c>
      <c r="Q84" s="46">
        <v>52.081385519999998</v>
      </c>
      <c r="R84" s="46">
        <v>0</v>
      </c>
      <c r="S84" s="46">
        <v>0</v>
      </c>
      <c r="T84" s="46"/>
      <c r="U84" s="46"/>
      <c r="V84" s="46"/>
      <c r="W84" s="46"/>
      <c r="X84" s="46"/>
    </row>
    <row r="85" spans="1:24" hidden="1" outlineLevel="1" collapsed="1">
      <c r="A85" s="8">
        <v>42795</v>
      </c>
      <c r="B85" s="46">
        <v>2959.2703992100005</v>
      </c>
      <c r="C85" s="46">
        <f t="shared" ref="C85" si="162">I85+O85</f>
        <v>2142.2047613300001</v>
      </c>
      <c r="D85" s="46">
        <f t="shared" ref="D85" si="163">J85+P85</f>
        <v>817.06563787999994</v>
      </c>
      <c r="E85" s="46">
        <f t="shared" ref="E85" si="164">K85+Q85</f>
        <v>752.99401750999994</v>
      </c>
      <c r="F85" s="46">
        <f t="shared" ref="F85" si="165">L85+R85</f>
        <v>64.043807799999996</v>
      </c>
      <c r="G85" s="46">
        <f t="shared" ref="G85" si="166">M85+S85</f>
        <v>2.7812570000000002E-2</v>
      </c>
      <c r="H85" s="46">
        <f t="shared" ref="H85" si="167">SUM(I85:J85)</f>
        <v>2233.6476578299998</v>
      </c>
      <c r="I85" s="46">
        <v>1580.36597437</v>
      </c>
      <c r="J85" s="46">
        <f t="shared" ref="J85" si="168">SUM(K85:M85)</f>
        <v>653.28168345999995</v>
      </c>
      <c r="K85" s="46">
        <v>589.21006308999995</v>
      </c>
      <c r="L85" s="46">
        <v>64.043807799999996</v>
      </c>
      <c r="M85" s="46">
        <v>2.7812570000000002E-2</v>
      </c>
      <c r="N85" s="46">
        <f t="shared" ref="N85" si="169">SUM(O85:P85)</f>
        <v>725.62274137999998</v>
      </c>
      <c r="O85" s="46">
        <v>561.83878695999999</v>
      </c>
      <c r="P85" s="46">
        <f t="shared" ref="P85" si="170">SUM(Q85:S85)</f>
        <v>163.78395441999999</v>
      </c>
      <c r="Q85" s="46">
        <v>163.78395441999999</v>
      </c>
      <c r="R85" s="46">
        <v>0</v>
      </c>
      <c r="S85" s="46">
        <v>0</v>
      </c>
      <c r="T85" s="46"/>
      <c r="U85" s="46"/>
      <c r="V85" s="46"/>
      <c r="W85" s="46"/>
      <c r="X85" s="46"/>
    </row>
    <row r="86" spans="1:24" hidden="1" outlineLevel="1" collapsed="1">
      <c r="A86" s="8">
        <v>42826</v>
      </c>
      <c r="B86" s="46">
        <v>3183.2331999600001</v>
      </c>
      <c r="C86" s="46">
        <f t="shared" ref="C86" si="171">I86+O86</f>
        <v>2162.21493074</v>
      </c>
      <c r="D86" s="46">
        <f t="shared" ref="D86" si="172">J86+P86</f>
        <v>1021.0182692200001</v>
      </c>
      <c r="E86" s="46">
        <f t="shared" ref="E86" si="173">K86+Q86</f>
        <v>989.57765390000009</v>
      </c>
      <c r="F86" s="46">
        <f t="shared" ref="F86" si="174">L86+R86</f>
        <v>31.43960319</v>
      </c>
      <c r="G86" s="46">
        <f t="shared" ref="G86" si="175">M86+S86</f>
        <v>1.01213E-3</v>
      </c>
      <c r="H86" s="46">
        <f t="shared" ref="H86" si="176">SUM(I86:J86)</f>
        <v>2440.1600394500001</v>
      </c>
      <c r="I86" s="46">
        <v>1579.1120938699999</v>
      </c>
      <c r="J86" s="46">
        <f t="shared" ref="J86" si="177">SUM(K86:M86)</f>
        <v>861.04794558000003</v>
      </c>
      <c r="K86" s="46">
        <v>829.60733026000003</v>
      </c>
      <c r="L86" s="46">
        <v>31.43960319</v>
      </c>
      <c r="M86" s="46">
        <v>1.01213E-3</v>
      </c>
      <c r="N86" s="46">
        <f t="shared" ref="N86" si="178">SUM(O86:P86)</f>
        <v>743.07316050999998</v>
      </c>
      <c r="O86" s="46">
        <v>583.10283687000003</v>
      </c>
      <c r="P86" s="46">
        <f t="shared" ref="P86" si="179">SUM(Q86:S86)</f>
        <v>159.97032364</v>
      </c>
      <c r="Q86" s="46">
        <v>159.97032364</v>
      </c>
      <c r="R86" s="46">
        <v>0</v>
      </c>
      <c r="S86" s="46">
        <v>0</v>
      </c>
      <c r="T86" s="46"/>
      <c r="U86" s="46"/>
      <c r="V86" s="46"/>
      <c r="W86" s="46"/>
      <c r="X86" s="46"/>
    </row>
    <row r="87" spans="1:24" hidden="1" outlineLevel="1" collapsed="1">
      <c r="A87" s="8">
        <v>42856</v>
      </c>
      <c r="B87" s="46">
        <v>3575.8090781999999</v>
      </c>
      <c r="C87" s="46">
        <f t="shared" ref="C87" si="180">I87+O87</f>
        <v>2682.8035730900001</v>
      </c>
      <c r="D87" s="46">
        <f t="shared" ref="D87" si="181">J87+P87</f>
        <v>893.00550511000006</v>
      </c>
      <c r="E87" s="46">
        <f t="shared" ref="E87" si="182">K87+Q87</f>
        <v>854.13837862000003</v>
      </c>
      <c r="F87" s="46">
        <f t="shared" ref="F87" si="183">L87+R87</f>
        <v>38.866113970000001</v>
      </c>
      <c r="G87" s="46">
        <f t="shared" ref="G87" si="184">M87+S87</f>
        <v>1.01252E-3</v>
      </c>
      <c r="H87" s="46">
        <f t="shared" ref="H87" si="185">SUM(I87:J87)</f>
        <v>2773.8108133300002</v>
      </c>
      <c r="I87" s="46">
        <v>2039.85001263</v>
      </c>
      <c r="J87" s="46">
        <f t="shared" ref="J87" si="186">SUM(K87:M87)</f>
        <v>733.96080070000005</v>
      </c>
      <c r="K87" s="46">
        <v>695.09367421000002</v>
      </c>
      <c r="L87" s="46">
        <v>38.866113970000001</v>
      </c>
      <c r="M87" s="46">
        <v>1.01252E-3</v>
      </c>
      <c r="N87" s="46">
        <f t="shared" ref="N87" si="187">SUM(O87:P87)</f>
        <v>801.99826487000007</v>
      </c>
      <c r="O87" s="46">
        <v>642.95356046000006</v>
      </c>
      <c r="P87" s="46">
        <f t="shared" ref="P87" si="188">SUM(Q87:S87)</f>
        <v>159.04470441000001</v>
      </c>
      <c r="Q87" s="46">
        <v>159.04470441000001</v>
      </c>
      <c r="R87" s="46">
        <v>0</v>
      </c>
      <c r="S87" s="46">
        <v>0</v>
      </c>
      <c r="T87" s="46"/>
      <c r="U87" s="46"/>
      <c r="V87" s="46"/>
      <c r="W87" s="46"/>
      <c r="X87" s="46"/>
    </row>
    <row r="88" spans="1:24" hidden="1" outlineLevel="1" collapsed="1">
      <c r="A88" s="8">
        <v>42887</v>
      </c>
      <c r="B88" s="46">
        <v>3214.1634735099997</v>
      </c>
      <c r="C88" s="46">
        <f t="shared" ref="C88" si="189">I88+O88</f>
        <v>2214.6264108</v>
      </c>
      <c r="D88" s="46">
        <f t="shared" ref="D88" si="190">J88+P88</f>
        <v>999.53706270999999</v>
      </c>
      <c r="E88" s="46">
        <f t="shared" ref="E88" si="191">K88+Q88</f>
        <v>965.39268185999993</v>
      </c>
      <c r="F88" s="46">
        <f t="shared" ref="F88" si="192">L88+R88</f>
        <v>34.143368770000002</v>
      </c>
      <c r="G88" s="46">
        <f t="shared" ref="G88" si="193">M88+S88</f>
        <v>1.0120800000000001E-3</v>
      </c>
      <c r="H88" s="46">
        <f t="shared" ref="H88" si="194">SUM(I88:J88)</f>
        <v>2392.6139070300001</v>
      </c>
      <c r="I88" s="46">
        <v>1556.9074241400001</v>
      </c>
      <c r="J88" s="46">
        <f t="shared" ref="J88" si="195">SUM(K88:M88)</f>
        <v>835.70648288999996</v>
      </c>
      <c r="K88" s="46">
        <v>801.5621020399999</v>
      </c>
      <c r="L88" s="46">
        <v>34.143368770000002</v>
      </c>
      <c r="M88" s="46">
        <v>1.0120800000000001E-3</v>
      </c>
      <c r="N88" s="46">
        <f t="shared" ref="N88" si="196">SUM(O88:P88)</f>
        <v>821.54956647999995</v>
      </c>
      <c r="O88" s="46">
        <v>657.71898665999993</v>
      </c>
      <c r="P88" s="46">
        <f t="shared" ref="P88" si="197">SUM(Q88:S88)</f>
        <v>163.83057982</v>
      </c>
      <c r="Q88" s="46">
        <v>163.83057982</v>
      </c>
      <c r="R88" s="46">
        <v>0</v>
      </c>
      <c r="S88" s="46">
        <v>0</v>
      </c>
      <c r="T88" s="46"/>
      <c r="U88" s="46"/>
      <c r="V88" s="46"/>
      <c r="W88" s="46"/>
      <c r="X88" s="46"/>
    </row>
    <row r="89" spans="1:24" hidden="1" outlineLevel="1" collapsed="1">
      <c r="A89" s="8">
        <v>42917</v>
      </c>
      <c r="B89" s="46">
        <v>3472.4159258500003</v>
      </c>
      <c r="C89" s="46">
        <f t="shared" ref="C89" si="198">I89+O89</f>
        <v>2404.6811803999999</v>
      </c>
      <c r="D89" s="46">
        <f t="shared" ref="D89" si="199">J89+P89</f>
        <v>1067.73474545</v>
      </c>
      <c r="E89" s="46">
        <f t="shared" ref="E89" si="200">K89+Q89</f>
        <v>1034.33332685</v>
      </c>
      <c r="F89" s="46">
        <f t="shared" ref="F89" si="201">L89+R89</f>
        <v>27.622881450000001</v>
      </c>
      <c r="G89" s="46">
        <f t="shared" ref="G89" si="202">M89+S89</f>
        <v>5.77853715</v>
      </c>
      <c r="H89" s="46">
        <f t="shared" ref="H89" si="203">SUM(I89:J89)</f>
        <v>2496.66567042</v>
      </c>
      <c r="I89" s="46">
        <v>1646.0866388300001</v>
      </c>
      <c r="J89" s="46">
        <f t="shared" ref="J89" si="204">SUM(K89:M89)</f>
        <v>850.57903159</v>
      </c>
      <c r="K89" s="46">
        <v>822.95513767</v>
      </c>
      <c r="L89" s="46">
        <v>27.622881450000001</v>
      </c>
      <c r="M89" s="46">
        <v>1.0124699999999999E-3</v>
      </c>
      <c r="N89" s="46">
        <f t="shared" ref="N89" si="205">SUM(O89:P89)</f>
        <v>975.75025543000004</v>
      </c>
      <c r="O89" s="46">
        <v>758.59454157000005</v>
      </c>
      <c r="P89" s="46">
        <f t="shared" ref="P89" si="206">SUM(Q89:S89)</f>
        <v>217.15571385999999</v>
      </c>
      <c r="Q89" s="46">
        <v>211.37818917999999</v>
      </c>
      <c r="R89" s="46">
        <v>0</v>
      </c>
      <c r="S89" s="46">
        <v>5.77752468</v>
      </c>
      <c r="T89" s="46"/>
      <c r="U89" s="46"/>
      <c r="V89" s="46"/>
      <c r="W89" s="46"/>
      <c r="X89" s="46"/>
    </row>
    <row r="90" spans="1:24" hidden="1" outlineLevel="1" collapsed="1">
      <c r="A90" s="8">
        <v>42948</v>
      </c>
      <c r="B90" s="46">
        <v>3181.3605210100004</v>
      </c>
      <c r="C90" s="46">
        <f t="shared" ref="C90" si="207">I90+O90</f>
        <v>2175.4960281500003</v>
      </c>
      <c r="D90" s="46">
        <f t="shared" ref="D90" si="208">J90+P90</f>
        <v>1005.8644928599999</v>
      </c>
      <c r="E90" s="46">
        <f t="shared" ref="E90" si="209">K90+Q90</f>
        <v>905.22892630000001</v>
      </c>
      <c r="F90" s="46">
        <f t="shared" ref="F90" si="210">L90+R90</f>
        <v>30.646850300000001</v>
      </c>
      <c r="G90" s="46">
        <f t="shared" ref="G90" si="211">M90+S90</f>
        <v>69.98871625999999</v>
      </c>
      <c r="H90" s="46">
        <f t="shared" ref="H90" si="212">SUM(I90:J90)</f>
        <v>2140.6221163499999</v>
      </c>
      <c r="I90" s="46">
        <v>1418.6416071600001</v>
      </c>
      <c r="J90" s="46">
        <f t="shared" ref="J90" si="213">SUM(K90:M90)</f>
        <v>721.98050918999991</v>
      </c>
      <c r="K90" s="46">
        <v>691.33264644999997</v>
      </c>
      <c r="L90" s="46">
        <v>30.646850300000001</v>
      </c>
      <c r="M90" s="46">
        <v>1.0124400000000001E-3</v>
      </c>
      <c r="N90" s="46">
        <f t="shared" ref="N90" si="214">SUM(O90:P90)</f>
        <v>1040.73840466</v>
      </c>
      <c r="O90" s="46">
        <v>756.85442098999999</v>
      </c>
      <c r="P90" s="46">
        <f t="shared" ref="P90" si="215">SUM(Q90:S90)</f>
        <v>283.88398367000002</v>
      </c>
      <c r="Q90" s="46">
        <v>213.89627985000001</v>
      </c>
      <c r="R90" s="46">
        <v>0</v>
      </c>
      <c r="S90" s="46">
        <v>69.987703819999993</v>
      </c>
      <c r="T90" s="46"/>
      <c r="U90" s="46"/>
      <c r="V90" s="46"/>
      <c r="W90" s="46"/>
      <c r="X90" s="46"/>
    </row>
    <row r="91" spans="1:24" hidden="1" outlineLevel="1" collapsed="1">
      <c r="A91" s="8">
        <v>42979</v>
      </c>
      <c r="B91" s="46">
        <v>2992.5592712400003</v>
      </c>
      <c r="C91" s="46">
        <f t="shared" ref="C91" si="216">I91+O91</f>
        <v>2066.6527716199998</v>
      </c>
      <c r="D91" s="46">
        <f t="shared" ref="D91" si="217">J91+P91</f>
        <v>925.90649961999998</v>
      </c>
      <c r="E91" s="46">
        <f t="shared" ref="E91" si="218">K91+Q91</f>
        <v>809.72718682999994</v>
      </c>
      <c r="F91" s="46">
        <f t="shared" ref="F91" si="219">L91+R91</f>
        <v>44.455383859999998</v>
      </c>
      <c r="G91" s="46">
        <f t="shared" ref="G91" si="220">M91+S91</f>
        <v>71.72392893</v>
      </c>
      <c r="H91" s="46">
        <f t="shared" ref="H91" si="221">SUM(I91:J91)</f>
        <v>2086.8005710100001</v>
      </c>
      <c r="I91" s="46">
        <v>1458.7094273800001</v>
      </c>
      <c r="J91" s="46">
        <f t="shared" ref="J91" si="222">SUM(K91:M91)</f>
        <v>628.09114362999992</v>
      </c>
      <c r="K91" s="46">
        <v>583.63474776999999</v>
      </c>
      <c r="L91" s="46">
        <v>44.455383859999998</v>
      </c>
      <c r="M91" s="46">
        <v>1.0120000000000001E-3</v>
      </c>
      <c r="N91" s="46">
        <f t="shared" ref="N91" si="223">SUM(O91:P91)</f>
        <v>905.75870022999993</v>
      </c>
      <c r="O91" s="46">
        <v>607.94334423999999</v>
      </c>
      <c r="P91" s="46">
        <f t="shared" ref="P91" si="224">SUM(Q91:S91)</f>
        <v>297.81535599</v>
      </c>
      <c r="Q91" s="46">
        <v>226.09243906</v>
      </c>
      <c r="R91" s="46">
        <v>0</v>
      </c>
      <c r="S91" s="46">
        <v>71.722916929999997</v>
      </c>
      <c r="T91" s="46"/>
      <c r="U91" s="46"/>
      <c r="V91" s="46"/>
      <c r="W91" s="46"/>
      <c r="X91" s="46"/>
    </row>
    <row r="92" spans="1:24" hidden="1" outlineLevel="1" collapsed="1">
      <c r="A92" s="8">
        <v>43009</v>
      </c>
      <c r="B92" s="46">
        <v>2976.7579108299997</v>
      </c>
      <c r="C92" s="46">
        <f t="shared" ref="C92" si="225">I92+O92</f>
        <v>2038.88777418</v>
      </c>
      <c r="D92" s="46">
        <f t="shared" ref="D92" si="226">J92+P92</f>
        <v>937.87013664999995</v>
      </c>
      <c r="E92" s="46">
        <f t="shared" ref="E92" si="227">K92+Q92</f>
        <v>809.95374726</v>
      </c>
      <c r="F92" s="46">
        <f t="shared" ref="F92" si="228">L92+R92</f>
        <v>47.556612579999999</v>
      </c>
      <c r="G92" s="46">
        <f t="shared" ref="G92" si="229">M92+S92</f>
        <v>80.35977681</v>
      </c>
      <c r="H92" s="46">
        <f t="shared" ref="H92" si="230">SUM(I92:J92)</f>
        <v>2059.6971914799997</v>
      </c>
      <c r="I92" s="46">
        <v>1448.0584874599999</v>
      </c>
      <c r="J92" s="46">
        <f t="shared" ref="J92" si="231">SUM(K92:M92)</f>
        <v>611.63870401999998</v>
      </c>
      <c r="K92" s="46">
        <v>563.97996665999995</v>
      </c>
      <c r="L92" s="46">
        <v>47.556612579999999</v>
      </c>
      <c r="M92" s="46">
        <v>0.10212478</v>
      </c>
      <c r="N92" s="46">
        <f t="shared" ref="N92" si="232">SUM(O92:P92)</f>
        <v>917.06071935</v>
      </c>
      <c r="O92" s="46">
        <v>590.82928672000003</v>
      </c>
      <c r="P92" s="46">
        <f t="shared" ref="P92" si="233">SUM(Q92:S92)</f>
        <v>326.23143262999997</v>
      </c>
      <c r="Q92" s="46">
        <v>245.9737806</v>
      </c>
      <c r="R92" s="46">
        <v>0</v>
      </c>
      <c r="S92" s="46">
        <v>80.257652030000003</v>
      </c>
      <c r="T92" s="46"/>
      <c r="U92" s="46"/>
      <c r="V92" s="46"/>
      <c r="W92" s="46"/>
      <c r="X92" s="46"/>
    </row>
    <row r="93" spans="1:24" hidden="1" outlineLevel="1" collapsed="1">
      <c r="A93" s="8">
        <v>43040</v>
      </c>
      <c r="B93" s="46">
        <v>2862.5756577900002</v>
      </c>
      <c r="C93" s="46">
        <f t="shared" ref="C93" si="234">I93+O93</f>
        <v>1958.8589226100003</v>
      </c>
      <c r="D93" s="46">
        <f t="shared" ref="D93" si="235">J93+P93</f>
        <v>903.71673518000011</v>
      </c>
      <c r="E93" s="46">
        <f t="shared" ref="E93" si="236">K93+Q93</f>
        <v>783.29561462000004</v>
      </c>
      <c r="F93" s="46">
        <f t="shared" ref="F93" si="237">L93+R93</f>
        <v>38.013654379999998</v>
      </c>
      <c r="G93" s="46">
        <f t="shared" ref="G93" si="238">M93+S93</f>
        <v>82.40746618</v>
      </c>
      <c r="H93" s="46">
        <f t="shared" ref="H93" si="239">SUM(I93:J93)</f>
        <v>1904.0508301500004</v>
      </c>
      <c r="I93" s="46">
        <v>1339.5694023800002</v>
      </c>
      <c r="J93" s="46">
        <f t="shared" ref="J93" si="240">SUM(K93:M93)</f>
        <v>564.4814277700001</v>
      </c>
      <c r="K93" s="46">
        <v>526.36561069000004</v>
      </c>
      <c r="L93" s="46">
        <v>38.013654379999998</v>
      </c>
      <c r="M93" s="46">
        <v>0.1021627</v>
      </c>
      <c r="N93" s="46">
        <f t="shared" ref="N93" si="241">SUM(O93:P93)</f>
        <v>958.52482764000001</v>
      </c>
      <c r="O93" s="46">
        <v>619.28952022999999</v>
      </c>
      <c r="P93" s="46">
        <f t="shared" ref="P93" si="242">SUM(Q93:S93)</f>
        <v>339.23530741000002</v>
      </c>
      <c r="Q93" s="46">
        <v>256.93000393</v>
      </c>
      <c r="R93" s="46">
        <v>0</v>
      </c>
      <c r="S93" s="46">
        <v>82.305303480000006</v>
      </c>
      <c r="T93" s="46"/>
      <c r="U93" s="46"/>
      <c r="V93" s="46"/>
      <c r="W93" s="46"/>
      <c r="X93" s="46"/>
    </row>
    <row r="94" spans="1:24" hidden="1" outlineLevel="1" collapsed="1">
      <c r="A94" s="8">
        <v>43070</v>
      </c>
      <c r="B94" s="46">
        <v>3045.1985865500001</v>
      </c>
      <c r="C94" s="46">
        <f t="shared" ref="C94" si="243">I94+O94</f>
        <v>1831.59646333</v>
      </c>
      <c r="D94" s="46">
        <f t="shared" ref="D94" si="244">J94+P94</f>
        <v>1213.6021232200001</v>
      </c>
      <c r="E94" s="46">
        <f t="shared" ref="E94" si="245">K94+Q94</f>
        <v>984.52248715000007</v>
      </c>
      <c r="F94" s="46">
        <f t="shared" ref="F94" si="246">L94+R94</f>
        <v>17.105473329999999</v>
      </c>
      <c r="G94" s="46">
        <f t="shared" ref="G94" si="247">M94+S94</f>
        <v>211.97416274</v>
      </c>
      <c r="H94" s="46">
        <f t="shared" ref="H94" si="248">SUM(I94:J94)</f>
        <v>2008.5952171600002</v>
      </c>
      <c r="I94" s="46">
        <v>1268.05729458</v>
      </c>
      <c r="J94" s="46">
        <f t="shared" ref="J94" si="249">SUM(K94:M94)</f>
        <v>740.5379225800001</v>
      </c>
      <c r="K94" s="46">
        <v>628.11448748000009</v>
      </c>
      <c r="L94" s="46">
        <v>17.105473329999999</v>
      </c>
      <c r="M94" s="46">
        <v>95.317961769999997</v>
      </c>
      <c r="N94" s="46">
        <f t="shared" ref="N94" si="250">SUM(O94:P94)</f>
        <v>1036.6033693899999</v>
      </c>
      <c r="O94" s="46">
        <v>563.53916875000004</v>
      </c>
      <c r="P94" s="46">
        <f t="shared" ref="P94" si="251">SUM(Q94:S94)</f>
        <v>473.06420063999997</v>
      </c>
      <c r="Q94" s="46">
        <v>356.40799966999998</v>
      </c>
      <c r="R94" s="46">
        <v>0</v>
      </c>
      <c r="S94" s="46">
        <v>116.65620097</v>
      </c>
      <c r="T94" s="46"/>
      <c r="U94" s="46"/>
      <c r="V94" s="46"/>
      <c r="W94" s="46"/>
      <c r="X94" s="46"/>
    </row>
    <row r="95" spans="1:24" hidden="1" outlineLevel="1" collapsed="1">
      <c r="A95" s="8">
        <v>43101</v>
      </c>
      <c r="B95" s="46">
        <v>2890.7628711799998</v>
      </c>
      <c r="C95" s="46">
        <f t="shared" ref="C95" si="252">I95+O95</f>
        <v>1689.7445221399998</v>
      </c>
      <c r="D95" s="46">
        <f t="shared" ref="D95" si="253">J95+P95</f>
        <v>1201.01834904</v>
      </c>
      <c r="E95" s="46">
        <f t="shared" ref="E95" si="254">K95+Q95</f>
        <v>959.62351960000001</v>
      </c>
      <c r="F95" s="46">
        <f t="shared" ref="F95" si="255">L95+R95</f>
        <v>19.936948019999999</v>
      </c>
      <c r="G95" s="46">
        <f t="shared" ref="G95" si="256">M95+S95</f>
        <v>221.45788141999998</v>
      </c>
      <c r="H95" s="46">
        <f t="shared" ref="H95" si="257">SUM(I95:J95)</f>
        <v>1830.2605944499999</v>
      </c>
      <c r="I95" s="46">
        <v>1162.7865860299999</v>
      </c>
      <c r="J95" s="46">
        <f t="shared" ref="J95" si="258">SUM(K95:M95)</f>
        <v>667.47400842000002</v>
      </c>
      <c r="K95" s="46">
        <v>547.22912559999997</v>
      </c>
      <c r="L95" s="46">
        <v>19.936948019999999</v>
      </c>
      <c r="M95" s="46">
        <v>100.3079348</v>
      </c>
      <c r="N95" s="46">
        <f t="shared" ref="N95" si="259">SUM(O95:P95)</f>
        <v>1060.5022767299999</v>
      </c>
      <c r="O95" s="46">
        <v>526.95793610999999</v>
      </c>
      <c r="P95" s="46">
        <f t="shared" ref="P95" si="260">SUM(Q95:S95)</f>
        <v>533.54434061999996</v>
      </c>
      <c r="Q95" s="46">
        <v>412.39439399999998</v>
      </c>
      <c r="R95" s="46">
        <v>0</v>
      </c>
      <c r="S95" s="46">
        <v>121.14994661999999</v>
      </c>
      <c r="T95" s="46"/>
      <c r="U95" s="46"/>
      <c r="V95" s="46"/>
      <c r="W95" s="46"/>
      <c r="X95" s="46"/>
    </row>
    <row r="96" spans="1:24" hidden="1" outlineLevel="1" collapsed="1">
      <c r="A96" s="8">
        <v>43132</v>
      </c>
      <c r="B96" s="46">
        <v>3075.3939985799998</v>
      </c>
      <c r="C96" s="46">
        <f t="shared" ref="C96" si="261">I96+O96</f>
        <v>1936.3753008199999</v>
      </c>
      <c r="D96" s="46">
        <f t="shared" ref="D96" si="262">J96+P96</f>
        <v>1139.0186977599999</v>
      </c>
      <c r="E96" s="46">
        <f t="shared" ref="E96" si="263">K96+Q96</f>
        <v>886.79031871000007</v>
      </c>
      <c r="F96" s="46">
        <f t="shared" ref="F96" si="264">L96+R96</f>
        <v>40.871333059999998</v>
      </c>
      <c r="G96" s="46">
        <f t="shared" ref="G96" si="265">M96+S96</f>
        <v>211.35704599000002</v>
      </c>
      <c r="H96" s="46">
        <f t="shared" ref="H96" si="266">SUM(I96:J96)</f>
        <v>1997.7388248399998</v>
      </c>
      <c r="I96" s="46">
        <v>1328.0426323499998</v>
      </c>
      <c r="J96" s="46">
        <f t="shared" ref="J96" si="267">SUM(K96:M96)</f>
        <v>669.69619248999993</v>
      </c>
      <c r="K96" s="46">
        <v>579.05408055999999</v>
      </c>
      <c r="L96" s="46">
        <v>24.278742449999999</v>
      </c>
      <c r="M96" s="46">
        <v>66.363369480000003</v>
      </c>
      <c r="N96" s="46">
        <f t="shared" ref="N96" si="268">SUM(O96:P96)</f>
        <v>1077.65517374</v>
      </c>
      <c r="O96" s="46">
        <v>608.33266847000004</v>
      </c>
      <c r="P96" s="46">
        <f t="shared" ref="P96" si="269">SUM(Q96:S96)</f>
        <v>469.32250527000002</v>
      </c>
      <c r="Q96" s="46">
        <v>307.73623815000002</v>
      </c>
      <c r="R96" s="46">
        <v>16.592590609999998</v>
      </c>
      <c r="S96" s="46">
        <v>144.99367651</v>
      </c>
      <c r="T96" s="46"/>
      <c r="U96" s="46"/>
      <c r="V96" s="46"/>
      <c r="W96" s="46"/>
      <c r="X96" s="46"/>
    </row>
    <row r="97" spans="1:24" hidden="1" outlineLevel="1" collapsed="1">
      <c r="A97" s="8">
        <v>43160</v>
      </c>
      <c r="B97" s="46">
        <v>2991.6705071100005</v>
      </c>
      <c r="C97" s="46">
        <f t="shared" ref="C97" si="270">I97+O97</f>
        <v>1664.74369759</v>
      </c>
      <c r="D97" s="46">
        <f t="shared" ref="D97" si="271">J97+P97</f>
        <v>1326.92680952</v>
      </c>
      <c r="E97" s="46">
        <f t="shared" ref="E97" si="272">K97+Q97</f>
        <v>921.02013259</v>
      </c>
      <c r="F97" s="46">
        <f t="shared" ref="F97" si="273">L97+R97</f>
        <v>158.24139948999999</v>
      </c>
      <c r="G97" s="46">
        <f t="shared" ref="G97" si="274">M97+S97</f>
        <v>247.66527744000001</v>
      </c>
      <c r="H97" s="46">
        <f t="shared" ref="H97" si="275">SUM(I97:J97)</f>
        <v>1885.9022893400002</v>
      </c>
      <c r="I97" s="46">
        <v>1146.67725311</v>
      </c>
      <c r="J97" s="46">
        <f t="shared" ref="J97" si="276">SUM(K97:M97)</f>
        <v>739.22503623</v>
      </c>
      <c r="K97" s="46">
        <v>626.76833332000001</v>
      </c>
      <c r="L97" s="46">
        <v>47.134702910000001</v>
      </c>
      <c r="M97" s="46">
        <v>65.322000000000003</v>
      </c>
      <c r="N97" s="46">
        <f t="shared" ref="N97" si="277">SUM(O97:P97)</f>
        <v>1105.7682177699999</v>
      </c>
      <c r="O97" s="46">
        <v>518.06644447999997</v>
      </c>
      <c r="P97" s="46">
        <f t="shared" ref="P97" si="278">SUM(Q97:S97)</f>
        <v>587.70177329000001</v>
      </c>
      <c r="Q97" s="46">
        <v>294.25179926999999</v>
      </c>
      <c r="R97" s="46">
        <v>111.10669658</v>
      </c>
      <c r="S97" s="46">
        <v>182.34327744000001</v>
      </c>
      <c r="T97" s="46"/>
      <c r="U97" s="46"/>
      <c r="V97" s="46"/>
      <c r="W97" s="46"/>
      <c r="X97" s="46"/>
    </row>
    <row r="98" spans="1:24" hidden="1" outlineLevel="1" collapsed="1">
      <c r="A98" s="8">
        <v>43191</v>
      </c>
      <c r="B98" s="46">
        <v>3233.9871414700001</v>
      </c>
      <c r="C98" s="46">
        <f t="shared" ref="C98" si="279">I98+O98</f>
        <v>1868.0410522299999</v>
      </c>
      <c r="D98" s="46">
        <f t="shared" ref="D98" si="280">J98+P98</f>
        <v>1365.94608924</v>
      </c>
      <c r="E98" s="46">
        <f t="shared" ref="E98" si="281">K98+Q98</f>
        <v>984.87041529999999</v>
      </c>
      <c r="F98" s="46">
        <f t="shared" ref="F98" si="282">L98+R98</f>
        <v>137.72777282999999</v>
      </c>
      <c r="G98" s="46">
        <f t="shared" ref="G98" si="283">M98+S98</f>
        <v>243.34790111000001</v>
      </c>
      <c r="H98" s="46">
        <f t="shared" ref="H98" si="284">SUM(I98:J98)</f>
        <v>2149.9101218200003</v>
      </c>
      <c r="I98" s="46">
        <v>1336.7085322200001</v>
      </c>
      <c r="J98" s="46">
        <f t="shared" ref="J98" si="285">SUM(K98:M98)</f>
        <v>813.20158960000003</v>
      </c>
      <c r="K98" s="46">
        <v>720.02824389</v>
      </c>
      <c r="L98" s="46">
        <v>27.85134571</v>
      </c>
      <c r="M98" s="46">
        <v>65.322000000000003</v>
      </c>
      <c r="N98" s="46">
        <f t="shared" ref="N98" si="286">SUM(O98:P98)</f>
        <v>1084.0770196499998</v>
      </c>
      <c r="O98" s="46">
        <v>531.33252000999994</v>
      </c>
      <c r="P98" s="46">
        <f t="shared" ref="P98" si="287">SUM(Q98:S98)</f>
        <v>552.74449963999996</v>
      </c>
      <c r="Q98" s="46">
        <v>264.84217140999999</v>
      </c>
      <c r="R98" s="46">
        <v>109.87642712</v>
      </c>
      <c r="S98" s="46">
        <v>178.02590111000001</v>
      </c>
      <c r="T98" s="46"/>
      <c r="U98" s="46"/>
      <c r="V98" s="46"/>
      <c r="W98" s="46"/>
      <c r="X98" s="46"/>
    </row>
    <row r="99" spans="1:24" hidden="1" outlineLevel="1" collapsed="1">
      <c r="A99" s="8">
        <v>43221</v>
      </c>
      <c r="B99" s="46">
        <v>3192.64437843</v>
      </c>
      <c r="C99" s="46">
        <f t="shared" ref="C99" si="288">I99+O99</f>
        <v>1791.4778570799999</v>
      </c>
      <c r="D99" s="46">
        <f t="shared" ref="D99" si="289">J99+P99</f>
        <v>1401.16652135</v>
      </c>
      <c r="E99" s="46">
        <f t="shared" ref="E99" si="290">K99+Q99</f>
        <v>1003.34389345</v>
      </c>
      <c r="F99" s="46">
        <f t="shared" ref="F99" si="291">L99+R99</f>
        <v>141.63658321</v>
      </c>
      <c r="G99" s="46">
        <f t="shared" ref="G99" si="292">M99+S99</f>
        <v>256.18604469000002</v>
      </c>
      <c r="H99" s="46">
        <f t="shared" ref="H99" si="293">SUM(I99:J99)</f>
        <v>2164.9719405599999</v>
      </c>
      <c r="I99" s="46">
        <v>1325.5143805599998</v>
      </c>
      <c r="J99" s="46">
        <f t="shared" ref="J99" si="294">SUM(K99:M99)</f>
        <v>839.45756000000006</v>
      </c>
      <c r="K99" s="46">
        <v>720.52062533000003</v>
      </c>
      <c r="L99" s="46">
        <v>32.56334107</v>
      </c>
      <c r="M99" s="46">
        <v>86.373593600000007</v>
      </c>
      <c r="N99" s="46">
        <f t="shared" ref="N99" si="295">SUM(O99:P99)</f>
        <v>1027.6724378700001</v>
      </c>
      <c r="O99" s="46">
        <v>465.96347652000003</v>
      </c>
      <c r="P99" s="46">
        <f t="shared" ref="P99" si="296">SUM(Q99:S99)</f>
        <v>561.70896134999998</v>
      </c>
      <c r="Q99" s="46">
        <v>282.82326812000002</v>
      </c>
      <c r="R99" s="46">
        <v>109.07324214</v>
      </c>
      <c r="S99" s="46">
        <v>169.81245109</v>
      </c>
      <c r="T99" s="46"/>
      <c r="U99" s="46"/>
      <c r="V99" s="46"/>
      <c r="W99" s="46"/>
      <c r="X99" s="46"/>
    </row>
    <row r="100" spans="1:24" hidden="1" outlineLevel="1" collapsed="1">
      <c r="A100" s="8">
        <v>43252</v>
      </c>
      <c r="B100" s="46">
        <v>3018.48605056</v>
      </c>
      <c r="C100" s="46">
        <f t="shared" ref="C100" si="297">I100+O100</f>
        <v>1520.2536320300001</v>
      </c>
      <c r="D100" s="46">
        <f t="shared" ref="D100" si="298">J100+P100</f>
        <v>1498.2324185299999</v>
      </c>
      <c r="E100" s="46">
        <f t="shared" ref="E100" si="299">K100+Q100</f>
        <v>1068.21546762</v>
      </c>
      <c r="F100" s="46">
        <f t="shared" ref="F100" si="300">L100+R100</f>
        <v>170.26435444000001</v>
      </c>
      <c r="G100" s="46">
        <f t="shared" ref="G100" si="301">M100+S100</f>
        <v>259.75259647000001</v>
      </c>
      <c r="H100" s="46">
        <f t="shared" ref="H100" si="302">SUM(I100:J100)</f>
        <v>2028.7193528399998</v>
      </c>
      <c r="I100" s="46">
        <v>1136.49283322</v>
      </c>
      <c r="J100" s="46">
        <f t="shared" ref="J100" si="303">SUM(K100:M100)</f>
        <v>892.22651961999998</v>
      </c>
      <c r="K100" s="46">
        <v>773.20437490999996</v>
      </c>
      <c r="L100" s="46">
        <v>32.64855111</v>
      </c>
      <c r="M100" s="46">
        <v>86.373593600000007</v>
      </c>
      <c r="N100" s="46">
        <f t="shared" ref="N100" si="304">SUM(O100:P100)</f>
        <v>989.76669772000002</v>
      </c>
      <c r="O100" s="46">
        <v>383.76079880999998</v>
      </c>
      <c r="P100" s="46">
        <f t="shared" ref="P100" si="305">SUM(Q100:S100)</f>
        <v>606.00589891000004</v>
      </c>
      <c r="Q100" s="46">
        <v>295.01109271000001</v>
      </c>
      <c r="R100" s="46">
        <v>137.61580333000001</v>
      </c>
      <c r="S100" s="46">
        <v>173.37900286999999</v>
      </c>
      <c r="T100" s="46"/>
      <c r="U100" s="46"/>
      <c r="V100" s="46"/>
      <c r="W100" s="46"/>
      <c r="X100" s="46"/>
    </row>
    <row r="101" spans="1:24" hidden="1" outlineLevel="1" collapsed="1">
      <c r="A101" s="8">
        <v>43282</v>
      </c>
      <c r="B101" s="46">
        <v>3283.7205480699995</v>
      </c>
      <c r="C101" s="46">
        <f t="shared" ref="C101" si="306">I101+O101</f>
        <v>1773.7327548799999</v>
      </c>
      <c r="D101" s="46">
        <f t="shared" ref="D101" si="307">J101+P101</f>
        <v>1509.98779319</v>
      </c>
      <c r="E101" s="46">
        <f t="shared" ref="E101" si="308">K101+Q101</f>
        <v>1075.680689</v>
      </c>
      <c r="F101" s="46">
        <f t="shared" ref="F101" si="309">L101+R101</f>
        <v>170.75047032999998</v>
      </c>
      <c r="G101" s="46">
        <f t="shared" ref="G101" si="310">M101+S101</f>
        <v>263.55663385999998</v>
      </c>
      <c r="H101" s="46">
        <f t="shared" ref="H101" si="311">SUM(I101:J101)</f>
        <v>2281.7828302199996</v>
      </c>
      <c r="I101" s="46">
        <v>1421.1532573999998</v>
      </c>
      <c r="J101" s="46">
        <f t="shared" ref="J101" si="312">SUM(K101:M101)</f>
        <v>860.62957282000002</v>
      </c>
      <c r="K101" s="46">
        <v>744.54536246999999</v>
      </c>
      <c r="L101" s="46">
        <v>29.837616749999999</v>
      </c>
      <c r="M101" s="46">
        <v>86.246593599999997</v>
      </c>
      <c r="N101" s="46">
        <f t="shared" ref="N101" si="313">SUM(O101:P101)</f>
        <v>1001.9377178500001</v>
      </c>
      <c r="O101" s="46">
        <v>352.57949748000004</v>
      </c>
      <c r="P101" s="46">
        <f t="shared" ref="P101" si="314">SUM(Q101:S101)</f>
        <v>649.35822037000003</v>
      </c>
      <c r="Q101" s="46">
        <v>331.13532652999999</v>
      </c>
      <c r="R101" s="46">
        <v>140.91285357999999</v>
      </c>
      <c r="S101" s="46">
        <v>177.31004025999999</v>
      </c>
      <c r="T101" s="46"/>
      <c r="U101" s="46"/>
      <c r="V101" s="46"/>
      <c r="W101" s="46"/>
      <c r="X101" s="46"/>
    </row>
    <row r="102" spans="1:24" hidden="1" outlineLevel="1" collapsed="1">
      <c r="A102" s="8">
        <v>43313</v>
      </c>
      <c r="B102" s="46">
        <v>3087.2341812599998</v>
      </c>
      <c r="C102" s="46">
        <f t="shared" ref="C102" si="315">I102+O102</f>
        <v>1510.28750444</v>
      </c>
      <c r="D102" s="46">
        <f t="shared" ref="D102" si="316">J102+P102</f>
        <v>1576.94667682</v>
      </c>
      <c r="E102" s="46">
        <f t="shared" ref="E102" si="317">K102+Q102</f>
        <v>1098.1643772800001</v>
      </c>
      <c r="F102" s="46">
        <f t="shared" ref="F102" si="318">L102+R102</f>
        <v>202.79574235000001</v>
      </c>
      <c r="G102" s="46">
        <f t="shared" ref="G102" si="319">M102+S102</f>
        <v>275.98655718999998</v>
      </c>
      <c r="H102" s="46">
        <f t="shared" ref="H102" si="320">SUM(I102:J102)</f>
        <v>1962.4182878000001</v>
      </c>
      <c r="I102" s="46">
        <v>1134.1331587</v>
      </c>
      <c r="J102" s="46">
        <f t="shared" ref="J102" si="321">SUM(K102:M102)</f>
        <v>828.28512910000006</v>
      </c>
      <c r="K102" s="46">
        <v>701.25111312000001</v>
      </c>
      <c r="L102" s="46">
        <v>38.583422380000002</v>
      </c>
      <c r="M102" s="46">
        <v>88.450593600000005</v>
      </c>
      <c r="N102" s="46">
        <f t="shared" ref="N102" si="322">SUM(O102:P102)</f>
        <v>1124.8158934600001</v>
      </c>
      <c r="O102" s="46">
        <v>376.15434574</v>
      </c>
      <c r="P102" s="46">
        <f t="shared" ref="P102" si="323">SUM(Q102:S102)</f>
        <v>748.66154772000004</v>
      </c>
      <c r="Q102" s="46">
        <v>396.91326415999998</v>
      </c>
      <c r="R102" s="46">
        <v>164.21231997000001</v>
      </c>
      <c r="S102" s="46">
        <v>187.53596358999999</v>
      </c>
      <c r="T102" s="46"/>
      <c r="U102" s="46"/>
      <c r="V102" s="46"/>
      <c r="W102" s="46"/>
      <c r="X102" s="46"/>
    </row>
    <row r="103" spans="1:24" hidden="1" outlineLevel="1" collapsed="1">
      <c r="A103" s="8">
        <v>43344</v>
      </c>
      <c r="B103" s="46">
        <v>3277.9173811999999</v>
      </c>
      <c r="C103" s="46">
        <f t="shared" ref="C103" si="324">I103+O103</f>
        <v>1689.0416557800002</v>
      </c>
      <c r="D103" s="46">
        <f t="shared" ref="D103" si="325">J103+P103</f>
        <v>1588.87572542</v>
      </c>
      <c r="E103" s="46">
        <f t="shared" ref="E103" si="326">K103+Q103</f>
        <v>1119.1598507899998</v>
      </c>
      <c r="F103" s="46">
        <f t="shared" ref="F103" si="327">L103+R103</f>
        <v>192.21459734999999</v>
      </c>
      <c r="G103" s="46">
        <f t="shared" ref="G103" si="328">M103+S103</f>
        <v>277.50127728000001</v>
      </c>
      <c r="H103" s="46">
        <f t="shared" ref="H103" si="329">SUM(I103:J103)</f>
        <v>2131.5203307900001</v>
      </c>
      <c r="I103" s="46">
        <v>1245.8279735200001</v>
      </c>
      <c r="J103" s="46">
        <f t="shared" ref="J103" si="330">SUM(K103:M103)</f>
        <v>885.69235726999989</v>
      </c>
      <c r="K103" s="46">
        <v>768.45298404999994</v>
      </c>
      <c r="L103" s="46">
        <v>27.534779619999998</v>
      </c>
      <c r="M103" s="46">
        <v>89.704593599999995</v>
      </c>
      <c r="N103" s="46">
        <f t="shared" ref="N103" si="331">SUM(O103:P103)</f>
        <v>1146.39705041</v>
      </c>
      <c r="O103" s="46">
        <v>443.21368225999998</v>
      </c>
      <c r="P103" s="46">
        <f t="shared" ref="P103" si="332">SUM(Q103:S103)</f>
        <v>703.18336814999998</v>
      </c>
      <c r="Q103" s="46">
        <v>350.70686674000001</v>
      </c>
      <c r="R103" s="46">
        <v>164.67981773</v>
      </c>
      <c r="S103" s="46">
        <v>187.79668368</v>
      </c>
      <c r="T103" s="46"/>
      <c r="U103" s="46"/>
      <c r="V103" s="46"/>
      <c r="W103" s="46"/>
      <c r="X103" s="46"/>
    </row>
    <row r="104" spans="1:24" hidden="1" outlineLevel="1" collapsed="1">
      <c r="A104" s="8">
        <v>43374</v>
      </c>
      <c r="B104" s="46">
        <v>3620.9559758199994</v>
      </c>
      <c r="C104" s="46">
        <f t="shared" ref="C104" si="333">I104+O104</f>
        <v>1951.22438044</v>
      </c>
      <c r="D104" s="46">
        <f t="shared" ref="D104" si="334">J104+P104</f>
        <v>1669.73159538</v>
      </c>
      <c r="E104" s="46">
        <f t="shared" ref="E104" si="335">K104+Q104</f>
        <v>1206.66164411</v>
      </c>
      <c r="F104" s="46">
        <f t="shared" ref="F104" si="336">L104+R104</f>
        <v>221.19240635999998</v>
      </c>
      <c r="G104" s="46">
        <f t="shared" ref="G104" si="337">M104+S104</f>
        <v>241.87754490999998</v>
      </c>
      <c r="H104" s="46">
        <f t="shared" ref="H104" si="338">SUM(I104:J104)</f>
        <v>2401.8172424499999</v>
      </c>
      <c r="I104" s="46">
        <v>1405.7478285899999</v>
      </c>
      <c r="J104" s="46">
        <f t="shared" ref="J104" si="339">SUM(K104:M104)</f>
        <v>996.06941386000005</v>
      </c>
      <c r="K104" s="46">
        <v>878.04964624000002</v>
      </c>
      <c r="L104" s="46">
        <v>57.866767619999997</v>
      </c>
      <c r="M104" s="46">
        <v>60.152999999999999</v>
      </c>
      <c r="N104" s="46">
        <f t="shared" ref="N104" si="340">SUM(O104:P104)</f>
        <v>1219.13873337</v>
      </c>
      <c r="O104" s="46">
        <v>545.47655184999996</v>
      </c>
      <c r="P104" s="46">
        <f t="shared" ref="P104" si="341">SUM(Q104:S104)</f>
        <v>673.66218151999999</v>
      </c>
      <c r="Q104" s="46">
        <v>328.61199786999998</v>
      </c>
      <c r="R104" s="46">
        <v>163.32563873999999</v>
      </c>
      <c r="S104" s="46">
        <v>181.72454490999999</v>
      </c>
      <c r="T104" s="46"/>
      <c r="U104" s="46"/>
      <c r="V104" s="46"/>
      <c r="W104" s="46"/>
      <c r="X104" s="46"/>
    </row>
    <row r="105" spans="1:24" hidden="1" outlineLevel="1" collapsed="1">
      <c r="A105" s="8">
        <v>43405</v>
      </c>
      <c r="B105" s="46">
        <v>3076.4851186700002</v>
      </c>
      <c r="C105" s="46">
        <f t="shared" ref="C105" si="342">I105+O105</f>
        <v>1625.2974943300001</v>
      </c>
      <c r="D105" s="46">
        <f t="shared" ref="D105" si="343">J105+P105</f>
        <v>1451.1876243400002</v>
      </c>
      <c r="E105" s="46">
        <f t="shared" ref="E105" si="344">K105+Q105</f>
        <v>885.11106989000007</v>
      </c>
      <c r="F105" s="46">
        <f t="shared" ref="F105" si="345">L105+R105</f>
        <v>324.80732292000005</v>
      </c>
      <c r="G105" s="46">
        <f t="shared" ref="G105" si="346">M105+S105</f>
        <v>241.26923153000001</v>
      </c>
      <c r="H105" s="46">
        <f t="shared" ref="H105" si="347">SUM(I105:J105)</f>
        <v>1876.69160472</v>
      </c>
      <c r="I105" s="46">
        <v>1084.11387997</v>
      </c>
      <c r="J105" s="46">
        <f t="shared" ref="J105" si="348">SUM(K105:M105)</f>
        <v>792.57772475000002</v>
      </c>
      <c r="K105" s="46">
        <v>574.90881921000005</v>
      </c>
      <c r="L105" s="46">
        <v>159.81590554000002</v>
      </c>
      <c r="M105" s="46">
        <v>57.853000000000002</v>
      </c>
      <c r="N105" s="46">
        <f t="shared" ref="N105" si="349">SUM(O105:P105)</f>
        <v>1199.79351395</v>
      </c>
      <c r="O105" s="46">
        <v>541.18361436000009</v>
      </c>
      <c r="P105" s="46">
        <f t="shared" ref="P105" si="350">SUM(Q105:S105)</f>
        <v>658.60989959000005</v>
      </c>
      <c r="Q105" s="46">
        <v>310.20225068000002</v>
      </c>
      <c r="R105" s="46">
        <v>164.99141738</v>
      </c>
      <c r="S105" s="46">
        <v>183.41623153</v>
      </c>
      <c r="T105" s="46"/>
      <c r="U105" s="46"/>
      <c r="V105" s="46"/>
      <c r="W105" s="46"/>
      <c r="X105" s="46"/>
    </row>
    <row r="106" spans="1:24" hidden="1" outlineLevel="1" collapsed="1">
      <c r="A106" s="8">
        <v>43435</v>
      </c>
      <c r="B106" s="46">
        <v>3212.2955335500001</v>
      </c>
      <c r="C106" s="46">
        <f t="shared" ref="C106" si="351">I106+O106</f>
        <v>1758.7672035099999</v>
      </c>
      <c r="D106" s="46">
        <f t="shared" ref="D106" si="352">J106+P106</f>
        <v>1453.5283300400001</v>
      </c>
      <c r="E106" s="46">
        <f t="shared" ref="E106" si="353">K106+Q106</f>
        <v>878.73840964999999</v>
      </c>
      <c r="F106" s="46">
        <f t="shared" ref="F106" si="354">L106+R106</f>
        <v>337.00284766999999</v>
      </c>
      <c r="G106" s="46">
        <f t="shared" ref="G106" si="355">M106+S106</f>
        <v>237.78707272</v>
      </c>
      <c r="H106" s="46">
        <f t="shared" ref="H106" si="356">SUM(I106:J106)</f>
        <v>1953.0672631699999</v>
      </c>
      <c r="I106" s="46">
        <v>1160.3616899799999</v>
      </c>
      <c r="J106" s="46">
        <f t="shared" ref="J106" si="357">SUM(K106:M106)</f>
        <v>792.70557319</v>
      </c>
      <c r="K106" s="46">
        <v>572.29625841000006</v>
      </c>
      <c r="L106" s="46">
        <v>162.55631478000001</v>
      </c>
      <c r="M106" s="46">
        <v>57.853000000000002</v>
      </c>
      <c r="N106" s="46">
        <f t="shared" ref="N106" si="358">SUM(O106:P106)</f>
        <v>1259.2282703800001</v>
      </c>
      <c r="O106" s="46">
        <v>598.40551353000001</v>
      </c>
      <c r="P106" s="46">
        <f t="shared" ref="P106" si="359">SUM(Q106:S106)</f>
        <v>660.82275685000002</v>
      </c>
      <c r="Q106" s="46">
        <v>306.44215123999999</v>
      </c>
      <c r="R106" s="46">
        <v>174.44653288999999</v>
      </c>
      <c r="S106" s="46">
        <v>179.93407271999999</v>
      </c>
      <c r="T106" s="46"/>
      <c r="U106" s="46"/>
      <c r="V106" s="46"/>
      <c r="W106" s="46"/>
      <c r="X106" s="46"/>
    </row>
    <row r="107" spans="1:24" hidden="1" outlineLevel="1" collapsed="1">
      <c r="A107" s="8">
        <v>43466</v>
      </c>
      <c r="B107" s="46">
        <v>3155.49179026</v>
      </c>
      <c r="C107" s="46">
        <f t="shared" ref="C107" si="360">I107+O107</f>
        <v>1855.8434361999998</v>
      </c>
      <c r="D107" s="46">
        <f t="shared" ref="D107" si="361">J107+P107</f>
        <v>1299.64835406</v>
      </c>
      <c r="E107" s="46">
        <f t="shared" ref="E107" si="362">K107+Q107</f>
        <v>665.97854647000008</v>
      </c>
      <c r="F107" s="46">
        <f t="shared" ref="F107" si="363">L107+R107</f>
        <v>395.29345991000002</v>
      </c>
      <c r="G107" s="46">
        <f t="shared" ref="G107" si="364">M107+S107</f>
        <v>238.37634768000001</v>
      </c>
      <c r="H107" s="46">
        <f t="shared" ref="H107" si="365">SUM(I107:J107)</f>
        <v>1819.3985629599999</v>
      </c>
      <c r="I107" s="46">
        <v>1219.71577407</v>
      </c>
      <c r="J107" s="46">
        <f t="shared" ref="J107" si="366">SUM(K107:M107)</f>
        <v>599.68278888999998</v>
      </c>
      <c r="K107" s="46">
        <v>514.36497958000007</v>
      </c>
      <c r="L107" s="46">
        <v>26.96480931</v>
      </c>
      <c r="M107" s="46">
        <v>58.353000000000002</v>
      </c>
      <c r="N107" s="46">
        <f t="shared" ref="N107" si="367">SUM(O107:P107)</f>
        <v>1336.0932272999999</v>
      </c>
      <c r="O107" s="46">
        <v>636.12766212999998</v>
      </c>
      <c r="P107" s="46">
        <f t="shared" ref="P107" si="368">SUM(Q107:S107)</f>
        <v>699.96556516999999</v>
      </c>
      <c r="Q107" s="46">
        <v>151.61356688999999</v>
      </c>
      <c r="R107" s="46">
        <v>368.3286506</v>
      </c>
      <c r="S107" s="46">
        <v>180.02334768</v>
      </c>
      <c r="T107" s="46"/>
      <c r="U107" s="46"/>
      <c r="V107" s="46"/>
      <c r="W107" s="46"/>
      <c r="X107" s="46"/>
    </row>
    <row r="108" spans="1:24" hidden="1" outlineLevel="1" collapsed="1">
      <c r="A108" s="8">
        <v>43497</v>
      </c>
      <c r="B108" s="46">
        <v>3165.0984803699998</v>
      </c>
      <c r="C108" s="46">
        <f t="shared" ref="C108" si="369">I108+O108</f>
        <v>1726.4298180600001</v>
      </c>
      <c r="D108" s="46">
        <f t="shared" ref="D108" si="370">J108+P108</f>
        <v>1438.6686623099999</v>
      </c>
      <c r="E108" s="46">
        <f t="shared" ref="E108" si="371">K108+Q108</f>
        <v>695.0347379399999</v>
      </c>
      <c r="F108" s="46">
        <f t="shared" ref="F108" si="372">L108+R108</f>
        <v>513.40766743999995</v>
      </c>
      <c r="G108" s="46">
        <f t="shared" ref="G108" si="373">M108+S108</f>
        <v>230.22625693000001</v>
      </c>
      <c r="H108" s="46">
        <f t="shared" ref="H108" si="374">SUM(I108:J108)</f>
        <v>1926.38815535</v>
      </c>
      <c r="I108" s="46">
        <v>1146.1105557200001</v>
      </c>
      <c r="J108" s="46">
        <f t="shared" ref="J108" si="375">SUM(K108:M108)</f>
        <v>780.27759962999994</v>
      </c>
      <c r="K108" s="46">
        <v>569.92044436999993</v>
      </c>
      <c r="L108" s="46">
        <v>154.54915525999999</v>
      </c>
      <c r="M108" s="46">
        <v>55.808</v>
      </c>
      <c r="N108" s="46">
        <f t="shared" ref="N108" si="376">SUM(O108:P108)</f>
        <v>1238.71032502</v>
      </c>
      <c r="O108" s="46">
        <v>580.31926234000002</v>
      </c>
      <c r="P108" s="46">
        <f t="shared" ref="P108" si="377">SUM(Q108:S108)</f>
        <v>658.39106268</v>
      </c>
      <c r="Q108" s="46">
        <v>125.11429357</v>
      </c>
      <c r="R108" s="46">
        <v>358.85851217999999</v>
      </c>
      <c r="S108" s="46">
        <v>174.41825693000001</v>
      </c>
      <c r="T108" s="46"/>
      <c r="U108" s="46"/>
      <c r="V108" s="46"/>
      <c r="W108" s="46"/>
      <c r="X108" s="46"/>
    </row>
    <row r="109" spans="1:24" hidden="1" outlineLevel="1" collapsed="1">
      <c r="A109" s="8">
        <v>43525</v>
      </c>
      <c r="B109" s="46">
        <v>3250.2598760499995</v>
      </c>
      <c r="C109" s="46">
        <f t="shared" ref="C109" si="378">I109+O109</f>
        <v>1825.4667562499999</v>
      </c>
      <c r="D109" s="46">
        <f t="shared" ref="D109" si="379">J109+P109</f>
        <v>1424.7931198000001</v>
      </c>
      <c r="E109" s="46">
        <f t="shared" ref="E109" si="380">K109+Q109</f>
        <v>651.99174422999999</v>
      </c>
      <c r="F109" s="46">
        <f t="shared" ref="F109" si="381">L109+R109</f>
        <v>543.41664861000004</v>
      </c>
      <c r="G109" s="46">
        <f t="shared" ref="G109" si="382">M109+S109</f>
        <v>229.38472695999999</v>
      </c>
      <c r="H109" s="46">
        <f t="shared" ref="H109" si="383">SUM(I109:J109)</f>
        <v>1943.1770965399999</v>
      </c>
      <c r="I109" s="46">
        <v>1183.1394191899999</v>
      </c>
      <c r="J109" s="46">
        <f t="shared" ref="J109" si="384">SUM(K109:M109)</f>
        <v>760.03767734999997</v>
      </c>
      <c r="K109" s="46">
        <v>523.51551314999995</v>
      </c>
      <c r="L109" s="46">
        <v>180.7141642</v>
      </c>
      <c r="M109" s="46">
        <v>55.808</v>
      </c>
      <c r="N109" s="46">
        <f t="shared" ref="N109" si="385">SUM(O109:P109)</f>
        <v>1307.0827795099999</v>
      </c>
      <c r="O109" s="46">
        <v>642.32733705999999</v>
      </c>
      <c r="P109" s="46">
        <f t="shared" ref="P109" si="386">SUM(Q109:S109)</f>
        <v>664.75544245000003</v>
      </c>
      <c r="Q109" s="46">
        <v>128.47623107999999</v>
      </c>
      <c r="R109" s="46">
        <v>362.70248441000001</v>
      </c>
      <c r="S109" s="46">
        <v>173.57672696</v>
      </c>
      <c r="T109" s="46"/>
      <c r="U109" s="46"/>
      <c r="V109" s="46"/>
      <c r="W109" s="46"/>
      <c r="X109" s="46"/>
    </row>
    <row r="110" spans="1:24" hidden="1" outlineLevel="1" collapsed="1">
      <c r="A110" s="8">
        <v>43556</v>
      </c>
      <c r="B110" s="46">
        <v>3512.9671502199999</v>
      </c>
      <c r="C110" s="46">
        <f t="shared" ref="C110" si="387">I110+O110</f>
        <v>1818.7850824400002</v>
      </c>
      <c r="D110" s="46">
        <f t="shared" ref="D110" si="388">J110+P110</f>
        <v>1694.1820677800001</v>
      </c>
      <c r="E110" s="46">
        <f t="shared" ref="E110" si="389">K110+Q110</f>
        <v>944.38542286999996</v>
      </c>
      <c r="F110" s="46">
        <f t="shared" ref="F110" si="390">L110+R110</f>
        <v>538.81771561000005</v>
      </c>
      <c r="G110" s="46">
        <f t="shared" ref="G110" si="391">M110+S110</f>
        <v>210.9789293</v>
      </c>
      <c r="H110" s="46">
        <f t="shared" ref="H110" si="392">SUM(I110:J110)</f>
        <v>2236.8026579100001</v>
      </c>
      <c r="I110" s="46">
        <v>1283.9385147600001</v>
      </c>
      <c r="J110" s="46">
        <f t="shared" ref="J110" si="393">SUM(K110:M110)</f>
        <v>952.86414315000002</v>
      </c>
      <c r="K110" s="46">
        <v>725.40817519999996</v>
      </c>
      <c r="L110" s="46">
        <v>184.64796795000001</v>
      </c>
      <c r="M110" s="46">
        <v>42.808</v>
      </c>
      <c r="N110" s="46">
        <f t="shared" ref="N110" si="394">SUM(O110:P110)</f>
        <v>1276.16449231</v>
      </c>
      <c r="O110" s="46">
        <v>534.84656768000002</v>
      </c>
      <c r="P110" s="46">
        <f t="shared" ref="P110" si="395">SUM(Q110:S110)</f>
        <v>741.31792462999999</v>
      </c>
      <c r="Q110" s="46">
        <v>218.97724767</v>
      </c>
      <c r="R110" s="46">
        <v>354.16974765999998</v>
      </c>
      <c r="S110" s="46">
        <v>168.17092930000001</v>
      </c>
      <c r="T110" s="46"/>
      <c r="U110" s="46"/>
      <c r="V110" s="46"/>
      <c r="W110" s="46"/>
      <c r="X110" s="46"/>
    </row>
    <row r="111" spans="1:24" hidden="1" outlineLevel="1" collapsed="1">
      <c r="A111" s="8">
        <v>43586</v>
      </c>
      <c r="B111" s="46">
        <v>3929.8631653699999</v>
      </c>
      <c r="C111" s="46">
        <f t="shared" ref="C111" si="396">I111+O111</f>
        <v>2128.7064157</v>
      </c>
      <c r="D111" s="46">
        <f t="shared" ref="D111" si="397">J111+P111</f>
        <v>1801.15674967</v>
      </c>
      <c r="E111" s="46">
        <f t="shared" ref="E111" si="398">K111+Q111</f>
        <v>1015.81381379</v>
      </c>
      <c r="F111" s="46">
        <f t="shared" ref="F111" si="399">L111+R111</f>
        <v>573.29432245999999</v>
      </c>
      <c r="G111" s="46">
        <f t="shared" ref="G111" si="400">M111+S111</f>
        <v>212.04861342000001</v>
      </c>
      <c r="H111" s="46">
        <f t="shared" ref="H111" si="401">SUM(I111:J111)</f>
        <v>2422.11478842</v>
      </c>
      <c r="I111" s="46">
        <v>1394.5890811199999</v>
      </c>
      <c r="J111" s="46">
        <f t="shared" ref="J111" si="402">SUM(K111:M111)</f>
        <v>1027.5257073</v>
      </c>
      <c r="K111" s="46">
        <v>769.55236781999997</v>
      </c>
      <c r="L111" s="46">
        <v>215.86533948000002</v>
      </c>
      <c r="M111" s="46">
        <v>42.107999999999997</v>
      </c>
      <c r="N111" s="46">
        <f t="shared" ref="N111" si="403">SUM(O111:P111)</f>
        <v>1507.74837695</v>
      </c>
      <c r="O111" s="46">
        <v>734.11733457999992</v>
      </c>
      <c r="P111" s="46">
        <f t="shared" ref="P111" si="404">SUM(Q111:S111)</f>
        <v>773.63104237000005</v>
      </c>
      <c r="Q111" s="46">
        <v>246.26144597000001</v>
      </c>
      <c r="R111" s="46">
        <v>357.42898298</v>
      </c>
      <c r="S111" s="46">
        <v>169.94061342000001</v>
      </c>
      <c r="T111" s="46"/>
      <c r="U111" s="46"/>
      <c r="V111" s="46"/>
      <c r="W111" s="46"/>
      <c r="X111" s="46"/>
    </row>
    <row r="112" spans="1:24" hidden="1" outlineLevel="1" collapsed="1">
      <c r="A112" s="8">
        <v>43617</v>
      </c>
      <c r="B112" s="46">
        <v>3429.9800264800006</v>
      </c>
      <c r="C112" s="46">
        <f t="shared" ref="C112" si="405">I112+O112</f>
        <v>1656.55916103</v>
      </c>
      <c r="D112" s="46">
        <f t="shared" ref="D112" si="406">J112+P112</f>
        <v>1773.4208654499998</v>
      </c>
      <c r="E112" s="46">
        <f t="shared" ref="E112" si="407">K112+Q112</f>
        <v>1046.9435135700001</v>
      </c>
      <c r="F112" s="46">
        <f t="shared" ref="F112" si="408">L112+R112</f>
        <v>515.28409869999996</v>
      </c>
      <c r="G112" s="46">
        <f t="shared" ref="G112" si="409">M112+S112</f>
        <v>211.19325318</v>
      </c>
      <c r="H112" s="46">
        <f t="shared" ref="H112" si="410">SUM(I112:J112)</f>
        <v>2123.2113156300002</v>
      </c>
      <c r="I112" s="46">
        <v>1137.17834801</v>
      </c>
      <c r="J112" s="46">
        <f t="shared" ref="J112" si="411">SUM(K112:M112)</f>
        <v>986.03296762000002</v>
      </c>
      <c r="K112" s="46">
        <v>776.95543348000001</v>
      </c>
      <c r="L112" s="46">
        <v>166.63320855000001</v>
      </c>
      <c r="M112" s="46">
        <v>42.444325589999998</v>
      </c>
      <c r="N112" s="46">
        <f t="shared" ref="N112" si="412">SUM(O112:P112)</f>
        <v>1306.7687108499999</v>
      </c>
      <c r="O112" s="46">
        <v>519.38081302000001</v>
      </c>
      <c r="P112" s="46">
        <f t="shared" ref="P112" si="413">SUM(Q112:S112)</f>
        <v>787.38789782999993</v>
      </c>
      <c r="Q112" s="46">
        <v>269.98808008999998</v>
      </c>
      <c r="R112" s="46">
        <v>348.65089015000001</v>
      </c>
      <c r="S112" s="46">
        <v>168.74892758999999</v>
      </c>
      <c r="T112" s="46"/>
      <c r="U112" s="46"/>
      <c r="V112" s="46"/>
      <c r="W112" s="46"/>
      <c r="X112" s="46"/>
    </row>
    <row r="113" spans="1:24" hidden="1" outlineLevel="1" collapsed="1">
      <c r="A113" s="8">
        <v>43647</v>
      </c>
      <c r="B113" s="46">
        <v>3596.69781762</v>
      </c>
      <c r="C113" s="46">
        <f t="shared" ref="C113" si="414">I113+O113</f>
        <v>1875.1234103499999</v>
      </c>
      <c r="D113" s="46">
        <f t="shared" ref="D113" si="415">J113+P113</f>
        <v>1721.5744072699999</v>
      </c>
      <c r="E113" s="46">
        <f t="shared" ref="E113" si="416">K113+Q113</f>
        <v>1051.89932466</v>
      </c>
      <c r="F113" s="46">
        <f t="shared" ref="F113" si="417">L113+R113</f>
        <v>469.70264913999995</v>
      </c>
      <c r="G113" s="46">
        <f t="shared" ref="G113" si="418">M113+S113</f>
        <v>199.97243347</v>
      </c>
      <c r="H113" s="46">
        <f t="shared" ref="H113" si="419">SUM(I113:J113)</f>
        <v>2167.4473928899997</v>
      </c>
      <c r="I113" s="46">
        <v>1193.1976631499999</v>
      </c>
      <c r="J113" s="46">
        <f t="shared" ref="J113" si="420">SUM(K113:M113)</f>
        <v>974.24972974000002</v>
      </c>
      <c r="K113" s="46">
        <v>797.84484866000003</v>
      </c>
      <c r="L113" s="46">
        <v>135.34891915</v>
      </c>
      <c r="M113" s="46">
        <v>41.055961930000002</v>
      </c>
      <c r="N113" s="46">
        <f t="shared" ref="N113" si="421">SUM(O113:P113)</f>
        <v>1429.2504247299998</v>
      </c>
      <c r="O113" s="46">
        <v>681.92574719999993</v>
      </c>
      <c r="P113" s="46">
        <f t="shared" ref="P113" si="422">SUM(Q113:S113)</f>
        <v>747.32467752999992</v>
      </c>
      <c r="Q113" s="46">
        <v>254.05447599999999</v>
      </c>
      <c r="R113" s="46">
        <v>334.35372998999998</v>
      </c>
      <c r="S113" s="46">
        <v>158.91647154</v>
      </c>
      <c r="T113" s="46"/>
      <c r="U113" s="46"/>
      <c r="V113" s="46"/>
      <c r="W113" s="46"/>
      <c r="X113" s="46"/>
    </row>
    <row r="114" spans="1:24" hidden="1" outlineLevel="1" collapsed="1">
      <c r="A114" s="8">
        <v>43678</v>
      </c>
      <c r="B114" s="46">
        <v>3655.3987466899998</v>
      </c>
      <c r="C114" s="46">
        <f t="shared" ref="C114" si="423">I114+O114</f>
        <v>1972.0751417899999</v>
      </c>
      <c r="D114" s="46">
        <f t="shared" ref="D114" si="424">J114+P114</f>
        <v>1683.3236049</v>
      </c>
      <c r="E114" s="46">
        <f t="shared" ref="E114" si="425">K114+Q114</f>
        <v>1049.9096847599999</v>
      </c>
      <c r="F114" s="46">
        <f t="shared" ref="F114" si="426">L114+R114</f>
        <v>433.87048242000003</v>
      </c>
      <c r="G114" s="46">
        <f t="shared" ref="G114" si="427">M114+S114</f>
        <v>199.54343771999999</v>
      </c>
      <c r="H114" s="46">
        <f t="shared" ref="H114" si="428">SUM(I114:J114)</f>
        <v>1959.04789682</v>
      </c>
      <c r="I114" s="46">
        <v>1045.0967915199999</v>
      </c>
      <c r="J114" s="46">
        <f t="shared" ref="J114" si="429">SUM(K114:M114)</f>
        <v>913.95110529999999</v>
      </c>
      <c r="K114" s="46">
        <v>775.41374112999995</v>
      </c>
      <c r="L114" s="46">
        <v>97.703315899999993</v>
      </c>
      <c r="M114" s="46">
        <v>40.834048269999997</v>
      </c>
      <c r="N114" s="46">
        <f t="shared" ref="N114" si="430">SUM(O114:P114)</f>
        <v>1696.3508498699998</v>
      </c>
      <c r="O114" s="46">
        <v>926.97835026999996</v>
      </c>
      <c r="P114" s="46">
        <f t="shared" ref="P114" si="431">SUM(Q114:S114)</f>
        <v>769.37249959999997</v>
      </c>
      <c r="Q114" s="46">
        <v>274.49594363</v>
      </c>
      <c r="R114" s="46">
        <v>336.16716652000002</v>
      </c>
      <c r="S114" s="46">
        <v>158.70938945</v>
      </c>
      <c r="T114" s="46"/>
      <c r="U114" s="46"/>
      <c r="V114" s="46"/>
      <c r="W114" s="46"/>
      <c r="X114" s="46"/>
    </row>
    <row r="115" spans="1:24" hidden="1" outlineLevel="1" collapsed="1">
      <c r="A115" s="8">
        <v>43709</v>
      </c>
      <c r="B115" s="46">
        <v>3810.21260493</v>
      </c>
      <c r="C115" s="46">
        <f t="shared" ref="C115" si="432">I115+O115</f>
        <v>1876.4685603799999</v>
      </c>
      <c r="D115" s="46">
        <f t="shared" ref="D115" si="433">J115+P115</f>
        <v>1933.7440445499997</v>
      </c>
      <c r="E115" s="46">
        <f t="shared" ref="E115" si="434">K115+Q115</f>
        <v>1112.76215443</v>
      </c>
      <c r="F115" s="46">
        <f t="shared" ref="F115" si="435">L115+R115</f>
        <v>631.54571020999992</v>
      </c>
      <c r="G115" s="46">
        <f t="shared" ref="G115" si="436">M115+S115</f>
        <v>189.43617990999999</v>
      </c>
      <c r="H115" s="46">
        <f t="shared" ref="H115" si="437">SUM(I115:J115)</f>
        <v>2171.1836893</v>
      </c>
      <c r="I115" s="46">
        <v>1203.96659168</v>
      </c>
      <c r="J115" s="46">
        <f t="shared" ref="J115" si="438">SUM(K115:M115)</f>
        <v>967.21709761999989</v>
      </c>
      <c r="K115" s="46">
        <v>834.15732593999996</v>
      </c>
      <c r="L115" s="46">
        <v>93.28353147</v>
      </c>
      <c r="M115" s="46">
        <v>39.776240209999997</v>
      </c>
      <c r="N115" s="46">
        <f t="shared" ref="N115" si="439">SUM(O115:P115)</f>
        <v>1639.02891563</v>
      </c>
      <c r="O115" s="46">
        <v>672.50196870000002</v>
      </c>
      <c r="P115" s="46">
        <f t="shared" ref="P115" si="440">SUM(Q115:S115)</f>
        <v>966.52694692999989</v>
      </c>
      <c r="Q115" s="46">
        <v>278.60482848999999</v>
      </c>
      <c r="R115" s="46">
        <v>538.26217873999997</v>
      </c>
      <c r="S115" s="46">
        <v>149.6599397</v>
      </c>
      <c r="T115" s="46"/>
      <c r="U115" s="46"/>
      <c r="V115" s="46"/>
      <c r="W115" s="46"/>
      <c r="X115" s="46"/>
    </row>
    <row r="116" spans="1:24" hidden="1" outlineLevel="1" collapsed="1">
      <c r="A116" s="8">
        <v>43739</v>
      </c>
      <c r="B116" s="46">
        <v>4045.6222122599997</v>
      </c>
      <c r="C116" s="46">
        <f t="shared" ref="C116" si="441">I116+O116</f>
        <v>2023.3193523599998</v>
      </c>
      <c r="D116" s="46">
        <f t="shared" ref="D116" si="442">J116+P116</f>
        <v>2022.3028598999999</v>
      </c>
      <c r="E116" s="46">
        <f t="shared" ref="E116" si="443">K116+Q116</f>
        <v>1191.72681281</v>
      </c>
      <c r="F116" s="46">
        <f t="shared" ref="F116" si="444">L116+R116</f>
        <v>630.81246019000002</v>
      </c>
      <c r="G116" s="46">
        <f t="shared" ref="G116" si="445">M116+S116</f>
        <v>199.76358690000001</v>
      </c>
      <c r="H116" s="46">
        <f t="shared" ref="H116" si="446">SUM(I116:J116)</f>
        <v>2300.86149239</v>
      </c>
      <c r="I116" s="46">
        <v>1338.0428759599999</v>
      </c>
      <c r="J116" s="46">
        <f t="shared" ref="J116" si="447">SUM(K116:M116)</f>
        <v>962.81861643000002</v>
      </c>
      <c r="K116" s="46">
        <v>849.63465517999998</v>
      </c>
      <c r="L116" s="46">
        <v>71.108326359999992</v>
      </c>
      <c r="M116" s="46">
        <v>42.075634890000003</v>
      </c>
      <c r="N116" s="46">
        <f t="shared" ref="N116" si="448">SUM(O116:P116)</f>
        <v>1744.7607198699998</v>
      </c>
      <c r="O116" s="46">
        <v>685.27647639999998</v>
      </c>
      <c r="P116" s="46">
        <f t="shared" ref="P116" si="449">SUM(Q116:S116)</f>
        <v>1059.4842434699999</v>
      </c>
      <c r="Q116" s="46">
        <v>342.09215762999997</v>
      </c>
      <c r="R116" s="46">
        <v>559.70413383000005</v>
      </c>
      <c r="S116" s="46">
        <v>157.68795201</v>
      </c>
      <c r="T116" s="46"/>
      <c r="U116" s="46"/>
      <c r="V116" s="46"/>
      <c r="W116" s="46"/>
      <c r="X116" s="46"/>
    </row>
    <row r="117" spans="1:24" hidden="1" outlineLevel="1" collapsed="1">
      <c r="A117" s="8">
        <v>43770</v>
      </c>
      <c r="B117" s="46">
        <v>3815.0419811399997</v>
      </c>
      <c r="C117" s="46">
        <f t="shared" ref="C117" si="450">I117+O117</f>
        <v>1880.84602569</v>
      </c>
      <c r="D117" s="46">
        <f t="shared" ref="D117" si="451">J117+P117</f>
        <v>1934.1959554499999</v>
      </c>
      <c r="E117" s="46">
        <f t="shared" ref="E117" si="452">K117+Q117</f>
        <v>1150.8759783300002</v>
      </c>
      <c r="F117" s="46">
        <f t="shared" ref="F117" si="453">L117+R117</f>
        <v>592.69200201000001</v>
      </c>
      <c r="G117" s="46">
        <f t="shared" ref="G117" si="454">M117+S117</f>
        <v>190.62797510999999</v>
      </c>
      <c r="H117" s="46">
        <f t="shared" ref="H117" si="455">SUM(I117:J117)</f>
        <v>2209.68854083</v>
      </c>
      <c r="I117" s="46">
        <v>1218.64702388</v>
      </c>
      <c r="J117" s="46">
        <f t="shared" ref="J117" si="456">SUM(K117:M117)</f>
        <v>991.04151695000007</v>
      </c>
      <c r="K117" s="46">
        <v>896.85424539000007</v>
      </c>
      <c r="L117" s="46">
        <v>53.838008930000001</v>
      </c>
      <c r="M117" s="46">
        <v>40.349262629999998</v>
      </c>
      <c r="N117" s="46">
        <f t="shared" ref="N117" si="457">SUM(O117:P117)</f>
        <v>1605.35344031</v>
      </c>
      <c r="O117" s="46">
        <v>662.19900181000003</v>
      </c>
      <c r="P117" s="46">
        <f t="shared" ref="P117" si="458">SUM(Q117:S117)</f>
        <v>943.15443849999997</v>
      </c>
      <c r="Q117" s="46">
        <v>254.02173293999999</v>
      </c>
      <c r="R117" s="46">
        <v>538.85399308000001</v>
      </c>
      <c r="S117" s="46">
        <v>150.27871248</v>
      </c>
      <c r="T117" s="46"/>
      <c r="U117" s="46"/>
      <c r="V117" s="46"/>
      <c r="W117" s="46"/>
      <c r="X117" s="46"/>
    </row>
    <row r="118" spans="1:24" hidden="1" outlineLevel="1" collapsed="1">
      <c r="A118" s="8">
        <v>43800</v>
      </c>
      <c r="B118" s="46">
        <v>3859.3144368800008</v>
      </c>
      <c r="C118" s="46">
        <f t="shared" ref="C118" si="459">I118+O118</f>
        <v>1876.24035409</v>
      </c>
      <c r="D118" s="46">
        <f t="shared" ref="D118" si="460">J118+P118</f>
        <v>1983.0740827900004</v>
      </c>
      <c r="E118" s="46">
        <f t="shared" ref="E118" si="461">K118+Q118</f>
        <v>1211.25231508</v>
      </c>
      <c r="F118" s="46">
        <f t="shared" ref="F118" si="462">L118+R118</f>
        <v>592.54543268000009</v>
      </c>
      <c r="G118" s="46">
        <f t="shared" ref="G118" si="463">M118+S118</f>
        <v>179.27633503000001</v>
      </c>
      <c r="H118" s="46">
        <f t="shared" ref="H118" si="464">SUM(I118:J118)</f>
        <v>2256.5200205000001</v>
      </c>
      <c r="I118" s="46">
        <v>1245.8628023900001</v>
      </c>
      <c r="J118" s="46">
        <f t="shared" ref="J118" si="465">SUM(K118:M118)</f>
        <v>1010.6572181100001</v>
      </c>
      <c r="K118" s="46">
        <v>955.62911331000009</v>
      </c>
      <c r="L118" s="46">
        <v>25.80613644</v>
      </c>
      <c r="M118" s="46">
        <v>29.221968360000002</v>
      </c>
      <c r="N118" s="46">
        <f t="shared" ref="N118" si="466">SUM(O118:P118)</f>
        <v>1602.7944163800003</v>
      </c>
      <c r="O118" s="46">
        <v>630.37755170000003</v>
      </c>
      <c r="P118" s="46">
        <f t="shared" ref="P118" si="467">SUM(Q118:S118)</f>
        <v>972.41686468000012</v>
      </c>
      <c r="Q118" s="46">
        <v>255.62320177000001</v>
      </c>
      <c r="R118" s="46">
        <v>566.73929624000004</v>
      </c>
      <c r="S118" s="46">
        <v>150.05436667000001</v>
      </c>
      <c r="T118" s="46"/>
      <c r="U118" s="46"/>
      <c r="V118" s="46"/>
      <c r="W118" s="46"/>
      <c r="X118" s="46"/>
    </row>
    <row r="119" spans="1:24" hidden="1" outlineLevel="1" collapsed="1">
      <c r="A119" s="8">
        <v>43831</v>
      </c>
      <c r="B119" s="46">
        <v>3983.5294292999997</v>
      </c>
      <c r="C119" s="46">
        <f t="shared" ref="C119" si="468">I119+O119</f>
        <v>2119.7077136600001</v>
      </c>
      <c r="D119" s="46">
        <f t="shared" ref="D119" si="469">J119+P119</f>
        <v>1863.8217156400001</v>
      </c>
      <c r="E119" s="46">
        <f t="shared" ref="E119" si="470">K119+Q119</f>
        <v>1128.95753676</v>
      </c>
      <c r="F119" s="46">
        <f t="shared" ref="F119" si="471">L119+R119</f>
        <v>548.22759072999997</v>
      </c>
      <c r="G119" s="46">
        <f t="shared" ref="G119" si="472">M119+S119</f>
        <v>186.63658814999999</v>
      </c>
      <c r="H119" s="46">
        <f t="shared" ref="H119" si="473">SUM(I119:J119)</f>
        <v>2292.0830408000002</v>
      </c>
      <c r="I119" s="46">
        <v>1335.3944818500001</v>
      </c>
      <c r="J119" s="46">
        <f t="shared" ref="J119" si="474">SUM(K119:M119)</f>
        <v>956.68855895000002</v>
      </c>
      <c r="K119" s="46">
        <v>889.91413882000006</v>
      </c>
      <c r="L119" s="46">
        <v>36.23188021</v>
      </c>
      <c r="M119" s="46">
        <v>30.542539919999999</v>
      </c>
      <c r="N119" s="46">
        <f t="shared" ref="N119" si="475">SUM(O119:P119)</f>
        <v>1691.4463885</v>
      </c>
      <c r="O119" s="46">
        <v>784.31323181000005</v>
      </c>
      <c r="P119" s="46">
        <f t="shared" ref="P119" si="476">SUM(Q119:S119)</f>
        <v>907.13315668999996</v>
      </c>
      <c r="Q119" s="46">
        <v>239.04339794000001</v>
      </c>
      <c r="R119" s="46">
        <v>511.99571051999999</v>
      </c>
      <c r="S119" s="46">
        <v>156.09404823</v>
      </c>
      <c r="T119" s="46"/>
      <c r="U119" s="46"/>
      <c r="V119" s="46"/>
      <c r="W119" s="46"/>
      <c r="X119" s="46"/>
    </row>
    <row r="120" spans="1:24" hidden="1" outlineLevel="1" collapsed="1">
      <c r="A120" s="8">
        <v>43862</v>
      </c>
      <c r="B120" s="46">
        <v>4031.6542439200002</v>
      </c>
      <c r="C120" s="46">
        <f t="shared" ref="C120" si="477">I120+O120</f>
        <v>2512.3863422600002</v>
      </c>
      <c r="D120" s="46">
        <f t="shared" ref="D120" si="478">J120+P120</f>
        <v>1519.26790166</v>
      </c>
      <c r="E120" s="46">
        <f t="shared" ref="E120" si="479">K120+Q120</f>
        <v>1084.87046646</v>
      </c>
      <c r="F120" s="46">
        <f t="shared" ref="F120" si="480">L120+R120</f>
        <v>250.98451531000001</v>
      </c>
      <c r="G120" s="46">
        <f t="shared" ref="G120" si="481">M120+S120</f>
        <v>183.41291989000001</v>
      </c>
      <c r="H120" s="46">
        <f t="shared" ref="H120" si="482">SUM(I120:J120)</f>
        <v>2264.14547606</v>
      </c>
      <c r="I120" s="46">
        <v>1359.0844081100001</v>
      </c>
      <c r="J120" s="46">
        <f t="shared" ref="J120" si="483">SUM(K120:M120)</f>
        <v>905.06106795000005</v>
      </c>
      <c r="K120" s="46">
        <v>887.30716325000003</v>
      </c>
      <c r="L120" s="46">
        <v>14.86613256</v>
      </c>
      <c r="M120" s="46">
        <v>2.88777214</v>
      </c>
      <c r="N120" s="46">
        <f t="shared" ref="N120" si="484">SUM(O120:P120)</f>
        <v>1767.50876786</v>
      </c>
      <c r="O120" s="46">
        <v>1153.3019341500001</v>
      </c>
      <c r="P120" s="46">
        <f t="shared" ref="P120" si="485">SUM(Q120:S120)</f>
        <v>614.20683370999996</v>
      </c>
      <c r="Q120" s="46">
        <v>197.56330320999999</v>
      </c>
      <c r="R120" s="46">
        <v>236.11838274999999</v>
      </c>
      <c r="S120" s="46">
        <v>180.52514775</v>
      </c>
      <c r="T120" s="46"/>
      <c r="U120" s="46"/>
      <c r="V120" s="46"/>
      <c r="W120" s="46"/>
      <c r="X120" s="46"/>
    </row>
    <row r="121" spans="1:24" hidden="1" outlineLevel="1" collapsed="1">
      <c r="A121" s="8">
        <v>43891</v>
      </c>
      <c r="B121" s="46">
        <v>4370.7229641799995</v>
      </c>
      <c r="C121" s="46">
        <f t="shared" ref="C121" si="486">I121+O121</f>
        <v>2788.1251402899998</v>
      </c>
      <c r="D121" s="46">
        <f t="shared" ref="D121" si="487">J121+P121</f>
        <v>1582.59782389</v>
      </c>
      <c r="E121" s="46">
        <f t="shared" ref="E121" si="488">K121+Q121</f>
        <v>1018.88487719</v>
      </c>
      <c r="F121" s="46">
        <f t="shared" ref="F121" si="489">L121+R121</f>
        <v>353.32553158999997</v>
      </c>
      <c r="G121" s="46">
        <f t="shared" ref="G121" si="490">M121+S121</f>
        <v>210.38741510999998</v>
      </c>
      <c r="H121" s="46">
        <f t="shared" ref="H121" si="491">SUM(I121:J121)</f>
        <v>2351.5090170799999</v>
      </c>
      <c r="I121" s="46">
        <v>1418.8433310399998</v>
      </c>
      <c r="J121" s="46">
        <f t="shared" ref="J121" si="492">SUM(K121:M121)</f>
        <v>932.66568603999997</v>
      </c>
      <c r="K121" s="46">
        <v>852.79974087999994</v>
      </c>
      <c r="L121" s="46">
        <v>76.972449209999994</v>
      </c>
      <c r="M121" s="46">
        <v>2.8934959500000001</v>
      </c>
      <c r="N121" s="46">
        <f t="shared" ref="N121" si="493">SUM(O121:P121)</f>
        <v>2019.2139471</v>
      </c>
      <c r="O121" s="46">
        <v>1369.2818092499999</v>
      </c>
      <c r="P121" s="46">
        <f t="shared" ref="P121" si="494">SUM(Q121:S121)</f>
        <v>649.93213785</v>
      </c>
      <c r="Q121" s="46">
        <v>166.08513631</v>
      </c>
      <c r="R121" s="46">
        <v>276.35308237999999</v>
      </c>
      <c r="S121" s="46">
        <v>207.49391915999999</v>
      </c>
      <c r="T121" s="46"/>
      <c r="U121" s="46"/>
      <c r="V121" s="46"/>
      <c r="W121" s="46"/>
      <c r="X121" s="46"/>
    </row>
    <row r="122" spans="1:24" hidden="1" outlineLevel="1" collapsed="1">
      <c r="A122" s="8">
        <v>43922</v>
      </c>
      <c r="B122" s="46">
        <v>4975.8055926800007</v>
      </c>
      <c r="C122" s="46">
        <f t="shared" ref="C122" si="495">I122+O122</f>
        <v>3284.23801602</v>
      </c>
      <c r="D122" s="46">
        <f t="shared" ref="D122" si="496">J122+P122</f>
        <v>1691.5675766600002</v>
      </c>
      <c r="E122" s="46">
        <f t="shared" ref="E122" si="497">K122+Q122</f>
        <v>1122.2213428700002</v>
      </c>
      <c r="F122" s="46">
        <f t="shared" ref="F122" si="498">L122+R122</f>
        <v>369.16293958</v>
      </c>
      <c r="G122" s="46">
        <f t="shared" ref="G122" si="499">M122+S122</f>
        <v>200.18329421000001</v>
      </c>
      <c r="H122" s="46">
        <f t="shared" ref="H122" si="500">SUM(I122:J122)</f>
        <v>2859.9487680600005</v>
      </c>
      <c r="I122" s="46">
        <v>1678.3526012700002</v>
      </c>
      <c r="J122" s="46">
        <f t="shared" ref="J122" si="501">SUM(K122:M122)</f>
        <v>1181.5961667900001</v>
      </c>
      <c r="K122" s="46">
        <v>1074.0900630400001</v>
      </c>
      <c r="L122" s="46">
        <v>104.58280809</v>
      </c>
      <c r="M122" s="46">
        <v>2.92329566</v>
      </c>
      <c r="N122" s="46">
        <f t="shared" ref="N122" si="502">SUM(O122:P122)</f>
        <v>2115.8568246200002</v>
      </c>
      <c r="O122" s="46">
        <v>1605.8854147500001</v>
      </c>
      <c r="P122" s="46">
        <f t="shared" ref="P122" si="503">SUM(Q122:S122)</f>
        <v>509.97140987</v>
      </c>
      <c r="Q122" s="46">
        <v>48.131279829999997</v>
      </c>
      <c r="R122" s="46">
        <v>264.58013148999999</v>
      </c>
      <c r="S122" s="46">
        <v>197.25999855000001</v>
      </c>
      <c r="T122" s="46"/>
      <c r="U122" s="46"/>
      <c r="V122" s="46"/>
      <c r="W122" s="46"/>
      <c r="X122" s="46"/>
    </row>
    <row r="123" spans="1:24" hidden="1" outlineLevel="1" collapsed="1">
      <c r="A123" s="8">
        <v>43952</v>
      </c>
      <c r="B123" s="46">
        <v>5268.9941197699991</v>
      </c>
      <c r="C123" s="46">
        <f t="shared" ref="C123" si="504">I123+O123</f>
        <v>3624.6047877800002</v>
      </c>
      <c r="D123" s="46">
        <f t="shared" ref="D123" si="505">J123+P123</f>
        <v>1644.3893319899998</v>
      </c>
      <c r="E123" s="46">
        <f t="shared" ref="E123" si="506">K123+Q123</f>
        <v>1177.5678507</v>
      </c>
      <c r="F123" s="46">
        <f t="shared" ref="F123" si="507">L123+R123</f>
        <v>265.33423341000002</v>
      </c>
      <c r="G123" s="46">
        <f t="shared" ref="G123" si="508">M123+S123</f>
        <v>201.48724787999998</v>
      </c>
      <c r="H123" s="46">
        <f t="shared" ref="H123" si="509">SUM(I123:J123)</f>
        <v>2999.6195931900002</v>
      </c>
      <c r="I123" s="46">
        <v>1736.6939800499999</v>
      </c>
      <c r="J123" s="46">
        <f t="shared" ref="J123" si="510">SUM(K123:M123)</f>
        <v>1262.92561314</v>
      </c>
      <c r="K123" s="46">
        <v>1123.34560614</v>
      </c>
      <c r="L123" s="46">
        <v>136.62581291000001</v>
      </c>
      <c r="M123" s="46">
        <v>2.9541940900000001</v>
      </c>
      <c r="N123" s="46">
        <f t="shared" ref="N123" si="511">SUM(O123:P123)</f>
        <v>2269.3745265799998</v>
      </c>
      <c r="O123" s="46">
        <v>1887.91080773</v>
      </c>
      <c r="P123" s="46">
        <f t="shared" ref="P123" si="512">SUM(Q123:S123)</f>
        <v>381.46371884999996</v>
      </c>
      <c r="Q123" s="46">
        <v>54.22224456</v>
      </c>
      <c r="R123" s="46">
        <v>128.70842049999999</v>
      </c>
      <c r="S123" s="46">
        <v>198.53305379</v>
      </c>
      <c r="T123" s="46"/>
      <c r="U123" s="46"/>
      <c r="V123" s="46"/>
      <c r="W123" s="46"/>
      <c r="X123" s="46"/>
    </row>
    <row r="124" spans="1:24" hidden="1" outlineLevel="1" collapsed="1">
      <c r="A124" s="8">
        <v>43983</v>
      </c>
      <c r="B124" s="46">
        <v>5057.02745615</v>
      </c>
      <c r="C124" s="46">
        <f t="shared" ref="C124" si="513">I124+O124</f>
        <v>3274.7156196599999</v>
      </c>
      <c r="D124" s="46">
        <f t="shared" ref="D124" si="514">J124+P124</f>
        <v>1782.3118364899999</v>
      </c>
      <c r="E124" s="46">
        <f t="shared" ref="E124" si="515">K124+Q124</f>
        <v>1293.7040054300001</v>
      </c>
      <c r="F124" s="46">
        <f t="shared" ref="F124" si="516">L124+R124</f>
        <v>285.01032745000003</v>
      </c>
      <c r="G124" s="46">
        <f t="shared" ref="G124" si="517">M124+S124</f>
        <v>203.59750360999999</v>
      </c>
      <c r="H124" s="46">
        <f t="shared" ref="H124" si="518">SUM(I124:J124)</f>
        <v>2852.4953284200001</v>
      </c>
      <c r="I124" s="46">
        <v>1605.1253924000002</v>
      </c>
      <c r="J124" s="46">
        <f t="shared" ref="J124" si="519">SUM(K124:M124)</f>
        <v>1247.3699360199998</v>
      </c>
      <c r="K124" s="46">
        <v>1088.2412588</v>
      </c>
      <c r="L124" s="46">
        <v>156.14450806000002</v>
      </c>
      <c r="M124" s="46">
        <v>2.98416916</v>
      </c>
      <c r="N124" s="46">
        <f t="shared" ref="N124" si="520">SUM(O124:P124)</f>
        <v>2204.53212773</v>
      </c>
      <c r="O124" s="46">
        <v>1669.5902272599999</v>
      </c>
      <c r="P124" s="46">
        <f t="shared" ref="P124" si="521">SUM(Q124:S124)</f>
        <v>534.94190047000006</v>
      </c>
      <c r="Q124" s="46">
        <v>205.46274663</v>
      </c>
      <c r="R124" s="46">
        <v>128.86581939000001</v>
      </c>
      <c r="S124" s="46">
        <v>200.61333445</v>
      </c>
      <c r="T124" s="46"/>
      <c r="U124" s="46"/>
      <c r="V124" s="46"/>
      <c r="W124" s="46"/>
      <c r="X124" s="46"/>
    </row>
    <row r="125" spans="1:24" hidden="1" outlineLevel="1" collapsed="1">
      <c r="A125" s="8">
        <v>44013</v>
      </c>
      <c r="B125" s="46">
        <v>5348.8732777099995</v>
      </c>
      <c r="C125" s="46">
        <f t="shared" ref="C125" si="522">I125+O125</f>
        <v>3684.8046508499997</v>
      </c>
      <c r="D125" s="46">
        <f t="shared" ref="D125" si="523">J125+P125</f>
        <v>1664.06862686</v>
      </c>
      <c r="E125" s="46">
        <f t="shared" ref="E125" si="524">K125+Q125</f>
        <v>1181.9552036199998</v>
      </c>
      <c r="F125" s="46">
        <f t="shared" ref="F125" si="525">L125+R125</f>
        <v>284.47050008000002</v>
      </c>
      <c r="G125" s="46">
        <f t="shared" ref="G125" si="526">M125+S125</f>
        <v>197.64292315999998</v>
      </c>
      <c r="H125" s="46">
        <f t="shared" ref="H125" si="527">SUM(I125:J125)</f>
        <v>3028.57977235</v>
      </c>
      <c r="I125" s="46">
        <v>1743.3676746699998</v>
      </c>
      <c r="J125" s="46">
        <f t="shared" ref="J125" si="528">SUM(K125:M125)</f>
        <v>1285.2120976799999</v>
      </c>
      <c r="K125" s="46">
        <v>1105.5415764499999</v>
      </c>
      <c r="L125" s="46">
        <v>176.65526427</v>
      </c>
      <c r="M125" s="46">
        <v>3.0152569599999999</v>
      </c>
      <c r="N125" s="46">
        <f t="shared" ref="N125" si="529">SUM(O125:P125)</f>
        <v>2320.2935053599999</v>
      </c>
      <c r="O125" s="46">
        <v>1941.4369761799999</v>
      </c>
      <c r="P125" s="46">
        <f t="shared" ref="P125" si="530">SUM(Q125:S125)</f>
        <v>378.85652918</v>
      </c>
      <c r="Q125" s="46">
        <v>76.413627169999998</v>
      </c>
      <c r="R125" s="46">
        <v>107.81523581</v>
      </c>
      <c r="S125" s="46">
        <v>194.62766619999999</v>
      </c>
      <c r="T125" s="46"/>
      <c r="U125" s="46"/>
      <c r="V125" s="46"/>
      <c r="W125" s="46"/>
      <c r="X125" s="46"/>
    </row>
    <row r="126" spans="1:24" hidden="1" outlineLevel="1" collapsed="1">
      <c r="A126" s="8">
        <v>44044</v>
      </c>
      <c r="B126" s="46">
        <v>5333.0249340299997</v>
      </c>
      <c r="C126" s="46">
        <f t="shared" ref="C126" si="531">I126+O126</f>
        <v>3633.1284726100002</v>
      </c>
      <c r="D126" s="46">
        <f t="shared" ref="D126" si="532">J126+P126</f>
        <v>1699.8964614199999</v>
      </c>
      <c r="E126" s="46">
        <f t="shared" ref="E126" si="533">K126+Q126</f>
        <v>1092.6531289899999</v>
      </c>
      <c r="F126" s="46">
        <f t="shared" ref="F126" si="534">L126+R126</f>
        <v>395.48285448000001</v>
      </c>
      <c r="G126" s="46">
        <f t="shared" ref="G126" si="535">M126+S126</f>
        <v>211.76047794999999</v>
      </c>
      <c r="H126" s="46">
        <f t="shared" ref="H126" si="536">SUM(I126:J126)</f>
        <v>3015.21136355</v>
      </c>
      <c r="I126" s="46">
        <v>1835.6488604400001</v>
      </c>
      <c r="J126" s="46">
        <f t="shared" ref="J126" si="537">SUM(K126:M126)</f>
        <v>1179.5625031100001</v>
      </c>
      <c r="K126" s="46">
        <v>1013.22129263</v>
      </c>
      <c r="L126" s="46">
        <v>163.28147170000003</v>
      </c>
      <c r="M126" s="46">
        <v>3.05973878</v>
      </c>
      <c r="N126" s="46">
        <f t="shared" ref="N126" si="538">SUM(O126:P126)</f>
        <v>2317.8135704800002</v>
      </c>
      <c r="O126" s="46">
        <v>1797.4796121700001</v>
      </c>
      <c r="P126" s="46">
        <f t="shared" ref="P126" si="539">SUM(Q126:S126)</f>
        <v>520.33395830999996</v>
      </c>
      <c r="Q126" s="46">
        <v>79.431836360000005</v>
      </c>
      <c r="R126" s="46">
        <v>232.20138277999999</v>
      </c>
      <c r="S126" s="46">
        <v>208.70073916999999</v>
      </c>
      <c r="T126" s="46"/>
      <c r="U126" s="46"/>
      <c r="V126" s="46"/>
      <c r="W126" s="46"/>
      <c r="X126" s="46"/>
    </row>
    <row r="127" spans="1:24" hidden="1" outlineLevel="1" collapsed="1">
      <c r="A127" s="8">
        <v>44075</v>
      </c>
      <c r="B127" s="46">
        <v>5403.88292301</v>
      </c>
      <c r="C127" s="46">
        <f t="shared" ref="C127" si="540">I127+O127</f>
        <v>3695.6046179</v>
      </c>
      <c r="D127" s="46">
        <f t="shared" ref="D127" si="541">J127+P127</f>
        <v>1708.27830511</v>
      </c>
      <c r="E127" s="46">
        <f t="shared" ref="E127" si="542">K127+Q127</f>
        <v>1091.25627465</v>
      </c>
      <c r="F127" s="46">
        <f t="shared" ref="F127" si="543">L127+R127</f>
        <v>402.32154074000005</v>
      </c>
      <c r="G127" s="46">
        <f t="shared" ref="G127" si="544">M127+S127</f>
        <v>214.70048972000001</v>
      </c>
      <c r="H127" s="46">
        <f t="shared" ref="H127" si="545">SUM(I127:J127)</f>
        <v>3174.2264881600004</v>
      </c>
      <c r="I127" s="46">
        <v>1981.5368134600001</v>
      </c>
      <c r="J127" s="46">
        <f t="shared" ref="J127" si="546">SUM(K127:M127)</f>
        <v>1192.6896747000001</v>
      </c>
      <c r="K127" s="46">
        <v>1025.2452125899999</v>
      </c>
      <c r="L127" s="46">
        <v>164.35447210000001</v>
      </c>
      <c r="M127" s="46">
        <v>3.0899900100000002</v>
      </c>
      <c r="N127" s="46">
        <f t="shared" ref="N127" si="547">SUM(O127:P127)</f>
        <v>2229.6564348499996</v>
      </c>
      <c r="O127" s="46">
        <v>1714.0678044399999</v>
      </c>
      <c r="P127" s="46">
        <f t="shared" ref="P127" si="548">SUM(Q127:S127)</f>
        <v>515.58863040999995</v>
      </c>
      <c r="Q127" s="46">
        <v>66.01106206</v>
      </c>
      <c r="R127" s="46">
        <v>237.96706864000001</v>
      </c>
      <c r="S127" s="46">
        <v>211.61049971</v>
      </c>
      <c r="T127" s="46"/>
      <c r="U127" s="46"/>
      <c r="V127" s="46"/>
      <c r="W127" s="46"/>
      <c r="X127" s="46"/>
    </row>
    <row r="128" spans="1:24" hidden="1" outlineLevel="1" collapsed="1">
      <c r="A128" s="8">
        <v>44105</v>
      </c>
      <c r="B128" s="46">
        <v>5432.0757576899996</v>
      </c>
      <c r="C128" s="46">
        <f t="shared" ref="C128" si="549">I128+O128</f>
        <v>3755.7937803000004</v>
      </c>
      <c r="D128" s="46">
        <f t="shared" ref="D128" si="550">J128+P128</f>
        <v>1676.2819773900001</v>
      </c>
      <c r="E128" s="46">
        <f t="shared" ref="E128" si="551">K128+Q128</f>
        <v>1027.9385269500001</v>
      </c>
      <c r="F128" s="46">
        <f t="shared" ref="F128" si="552">L128+R128</f>
        <v>438.19849933</v>
      </c>
      <c r="G128" s="46">
        <f t="shared" ref="G128" si="553">M128+S128</f>
        <v>210.14495110999999</v>
      </c>
      <c r="H128" s="46">
        <f t="shared" ref="H128" si="554">SUM(I128:J128)</f>
        <v>3047.8855784900002</v>
      </c>
      <c r="I128" s="46">
        <v>1880.7171738400002</v>
      </c>
      <c r="J128" s="46">
        <f t="shared" ref="J128" si="555">SUM(K128:M128)</f>
        <v>1167.16840465</v>
      </c>
      <c r="K128" s="46">
        <v>964.92787469000007</v>
      </c>
      <c r="L128" s="46">
        <v>199.04237319000001</v>
      </c>
      <c r="M128" s="46">
        <v>3.1981567700000002</v>
      </c>
      <c r="N128" s="46">
        <f t="shared" ref="N128" si="556">SUM(O128:P128)</f>
        <v>2384.1901791999999</v>
      </c>
      <c r="O128" s="46">
        <v>1875.07660646</v>
      </c>
      <c r="P128" s="46">
        <f t="shared" ref="P128" si="557">SUM(Q128:S128)</f>
        <v>509.11357274</v>
      </c>
      <c r="Q128" s="46">
        <v>63.010652260000001</v>
      </c>
      <c r="R128" s="46">
        <v>239.15612614</v>
      </c>
      <c r="S128" s="46">
        <v>206.94679434</v>
      </c>
      <c r="T128" s="46"/>
      <c r="U128" s="46"/>
      <c r="V128" s="46"/>
      <c r="W128" s="46"/>
      <c r="X128" s="46"/>
    </row>
    <row r="129" spans="1:24" hidden="1" outlineLevel="1" collapsed="1">
      <c r="A129" s="8">
        <v>44136</v>
      </c>
      <c r="B129" s="46">
        <v>5575.2622930899997</v>
      </c>
      <c r="C129" s="46">
        <f t="shared" ref="C129" si="558">I129+O129</f>
        <v>3769.6841678800001</v>
      </c>
      <c r="D129" s="46">
        <f t="shared" ref="D129" si="559">J129+P129</f>
        <v>1805.5781252100001</v>
      </c>
      <c r="E129" s="46">
        <f t="shared" ref="E129" si="560">K129+Q129</f>
        <v>975.56322747000002</v>
      </c>
      <c r="F129" s="46">
        <f t="shared" ref="F129" si="561">L129+R129</f>
        <v>615.81230109000001</v>
      </c>
      <c r="G129" s="46">
        <f t="shared" ref="G129" si="562">M129+S129</f>
        <v>214.20259665</v>
      </c>
      <c r="H129" s="46">
        <f t="shared" ref="H129" si="563">SUM(I129:J129)</f>
        <v>3325.7234751100004</v>
      </c>
      <c r="I129" s="46">
        <v>2129.8540669200002</v>
      </c>
      <c r="J129" s="46">
        <f t="shared" ref="J129" si="564">SUM(K129:M129)</f>
        <v>1195.8694081900001</v>
      </c>
      <c r="K129" s="46">
        <v>934.77171191000002</v>
      </c>
      <c r="L129" s="46">
        <v>257.63877403999999</v>
      </c>
      <c r="M129" s="46">
        <v>3.4589222400000001</v>
      </c>
      <c r="N129" s="46">
        <f t="shared" ref="N129" si="565">SUM(O129:P129)</f>
        <v>2249.5388179800002</v>
      </c>
      <c r="O129" s="46">
        <v>1639.83010096</v>
      </c>
      <c r="P129" s="46">
        <f t="shared" ref="P129" si="566">SUM(Q129:S129)</f>
        <v>609.70871701999999</v>
      </c>
      <c r="Q129" s="46">
        <v>40.791515560000001</v>
      </c>
      <c r="R129" s="46">
        <v>358.17352705000002</v>
      </c>
      <c r="S129" s="46">
        <v>210.74367441000001</v>
      </c>
      <c r="T129" s="46"/>
      <c r="U129" s="46"/>
      <c r="V129" s="46"/>
      <c r="W129" s="46"/>
      <c r="X129" s="46"/>
    </row>
    <row r="130" spans="1:24" hidden="1" outlineLevel="1" collapsed="1">
      <c r="A130" s="8">
        <v>44166</v>
      </c>
      <c r="B130" s="46">
        <v>5424.1185583400002</v>
      </c>
      <c r="C130" s="46">
        <f t="shared" ref="C130" si="567">I130+O130</f>
        <v>3586.6372294599996</v>
      </c>
      <c r="D130" s="46">
        <f t="shared" ref="D130" si="568">J130+P130</f>
        <v>1837.4813288800001</v>
      </c>
      <c r="E130" s="46">
        <f t="shared" ref="E130" si="569">K130+Q130</f>
        <v>987.35086191999994</v>
      </c>
      <c r="F130" s="46">
        <f t="shared" ref="F130" si="570">L130+R130</f>
        <v>631.53447568000001</v>
      </c>
      <c r="G130" s="46">
        <f t="shared" ref="G130" si="571">M130+S130</f>
        <v>218.59599127999999</v>
      </c>
      <c r="H130" s="46">
        <f t="shared" ref="H130" si="572">SUM(I130:J130)</f>
        <v>3354.9506946000001</v>
      </c>
      <c r="I130" s="46">
        <v>2108.59726985</v>
      </c>
      <c r="J130" s="46">
        <f t="shared" ref="J130" si="573">SUM(K130:M130)</f>
        <v>1246.3534247499999</v>
      </c>
      <c r="K130" s="46">
        <v>952.28840677999995</v>
      </c>
      <c r="L130" s="46">
        <v>290.57418541999999</v>
      </c>
      <c r="M130" s="46">
        <v>3.4908325499999999</v>
      </c>
      <c r="N130" s="46">
        <f t="shared" ref="N130" si="574">SUM(O130:P130)</f>
        <v>2069.16786374</v>
      </c>
      <c r="O130" s="46">
        <v>1478.0399596099999</v>
      </c>
      <c r="P130" s="46">
        <f t="shared" ref="P130" si="575">SUM(Q130:S130)</f>
        <v>591.12790413000005</v>
      </c>
      <c r="Q130" s="46">
        <v>35.062455139999997</v>
      </c>
      <c r="R130" s="46">
        <v>340.96029026000002</v>
      </c>
      <c r="S130" s="46">
        <v>215.10515873</v>
      </c>
      <c r="T130" s="46"/>
      <c r="U130" s="46"/>
      <c r="V130" s="46"/>
      <c r="W130" s="46"/>
      <c r="X130" s="46"/>
    </row>
    <row r="131" spans="1:24" hidden="1" outlineLevel="1" collapsed="1">
      <c r="A131" s="8">
        <v>44197</v>
      </c>
      <c r="B131" s="46">
        <v>5345.5605270999995</v>
      </c>
      <c r="C131" s="46">
        <f t="shared" ref="C131" si="576">I131+O131</f>
        <v>3606.2898636800001</v>
      </c>
      <c r="D131" s="46">
        <f t="shared" ref="D131" si="577">J131+P131</f>
        <v>1739.2706634199999</v>
      </c>
      <c r="E131" s="46">
        <f t="shared" ref="E131" si="578">K131+Q131</f>
        <v>939.69429796999998</v>
      </c>
      <c r="F131" s="46">
        <f t="shared" ref="F131" si="579">L131+R131</f>
        <v>584.63364213</v>
      </c>
      <c r="G131" s="46">
        <f t="shared" ref="G131" si="580">M131+S131</f>
        <v>214.94272332</v>
      </c>
      <c r="H131" s="46">
        <f t="shared" ref="H131" si="581">SUM(I131:J131)</f>
        <v>3196.1614616899997</v>
      </c>
      <c r="I131" s="46">
        <v>1976.1115657099999</v>
      </c>
      <c r="J131" s="46">
        <f t="shared" ref="J131" si="582">SUM(K131:M131)</f>
        <v>1220.04989598</v>
      </c>
      <c r="K131" s="46">
        <v>907.54129974</v>
      </c>
      <c r="L131" s="46">
        <v>308.98566763000002</v>
      </c>
      <c r="M131" s="46">
        <v>3.5229286100000001</v>
      </c>
      <c r="N131" s="46">
        <f t="shared" ref="N131" si="583">SUM(O131:P131)</f>
        <v>2149.3990654099998</v>
      </c>
      <c r="O131" s="46">
        <v>1630.1782979699999</v>
      </c>
      <c r="P131" s="46">
        <f t="shared" ref="P131" si="584">SUM(Q131:S131)</f>
        <v>519.22076743999992</v>
      </c>
      <c r="Q131" s="46">
        <v>32.152998230000001</v>
      </c>
      <c r="R131" s="46">
        <v>275.64797449999998</v>
      </c>
      <c r="S131" s="46">
        <v>211.41979470999999</v>
      </c>
      <c r="T131" s="46"/>
      <c r="U131" s="46"/>
      <c r="V131" s="46"/>
      <c r="W131" s="46"/>
      <c r="X131" s="46"/>
    </row>
    <row r="132" spans="1:24" hidden="1" outlineLevel="1" collapsed="1">
      <c r="A132" s="8">
        <v>44228</v>
      </c>
      <c r="B132" s="46">
        <v>6026.9638098699997</v>
      </c>
      <c r="C132" s="46">
        <f t="shared" ref="C132" si="585">I132+O132</f>
        <v>3977.9921393200002</v>
      </c>
      <c r="D132" s="46">
        <f t="shared" ref="D132" si="586">J132+P132</f>
        <v>2048.9716705500005</v>
      </c>
      <c r="E132" s="46">
        <f t="shared" ref="E132" si="587">K132+Q132</f>
        <v>1152.6564525400001</v>
      </c>
      <c r="F132" s="46">
        <f t="shared" ref="F132" si="588">L132+R132</f>
        <v>681.27136978999999</v>
      </c>
      <c r="G132" s="46">
        <f t="shared" ref="G132" si="589">M132+S132</f>
        <v>215.04384822</v>
      </c>
      <c r="H132" s="46">
        <f t="shared" ref="H132" si="590">SUM(I132:J132)</f>
        <v>3627.7402255000002</v>
      </c>
      <c r="I132" s="46">
        <v>2210.49070953</v>
      </c>
      <c r="J132" s="46">
        <f t="shared" ref="J132" si="591">SUM(K132:M132)</f>
        <v>1417.2495159700002</v>
      </c>
      <c r="K132" s="46">
        <v>977.51959867000005</v>
      </c>
      <c r="L132" s="46">
        <v>436.17793369999998</v>
      </c>
      <c r="M132" s="46">
        <v>3.5519835999999998</v>
      </c>
      <c r="N132" s="46">
        <f t="shared" ref="N132" si="592">SUM(O132:P132)</f>
        <v>2399.22358437</v>
      </c>
      <c r="O132" s="46">
        <v>1767.5014297900002</v>
      </c>
      <c r="P132" s="46">
        <f t="shared" ref="P132" si="593">SUM(Q132:S132)</f>
        <v>631.72215458000005</v>
      </c>
      <c r="Q132" s="46">
        <v>175.13685387000001</v>
      </c>
      <c r="R132" s="46">
        <v>245.09343609000001</v>
      </c>
      <c r="S132" s="46">
        <v>211.49186462</v>
      </c>
      <c r="T132" s="46"/>
      <c r="U132" s="46"/>
      <c r="V132" s="46"/>
      <c r="W132" s="46"/>
      <c r="X132" s="46"/>
    </row>
    <row r="133" spans="1:24" hidden="1" outlineLevel="1" collapsed="1">
      <c r="A133" s="8">
        <v>44256</v>
      </c>
      <c r="B133" s="46">
        <v>6414.7692320900005</v>
      </c>
      <c r="C133" s="46">
        <f t="shared" ref="C133" si="594">I133+O133</f>
        <v>4326.4041482600005</v>
      </c>
      <c r="D133" s="46">
        <f t="shared" ref="D133" si="595">J133+P133</f>
        <v>2088.36508383</v>
      </c>
      <c r="E133" s="46">
        <f t="shared" ref="E133" si="596">K133+Q133</f>
        <v>1180.6206356799999</v>
      </c>
      <c r="F133" s="46">
        <f t="shared" ref="F133" si="597">L133+R133</f>
        <v>700.81369565</v>
      </c>
      <c r="G133" s="46">
        <f t="shared" ref="G133" si="598">M133+S133</f>
        <v>206.93075249999998</v>
      </c>
      <c r="H133" s="46">
        <f t="shared" ref="H133" si="599">SUM(I133:J133)</f>
        <v>3909.88501167</v>
      </c>
      <c r="I133" s="46">
        <v>2445.9158747800002</v>
      </c>
      <c r="J133" s="46">
        <f t="shared" ref="J133" si="600">SUM(K133:M133)</f>
        <v>1463.9691368899998</v>
      </c>
      <c r="K133" s="46">
        <v>1007.2710155999999</v>
      </c>
      <c r="L133" s="46">
        <v>453.11381461999997</v>
      </c>
      <c r="M133" s="46">
        <v>3.5843066700000001</v>
      </c>
      <c r="N133" s="46">
        <f t="shared" ref="N133" si="601">SUM(O133:P133)</f>
        <v>2504.88422042</v>
      </c>
      <c r="O133" s="46">
        <v>1880.4882734800001</v>
      </c>
      <c r="P133" s="46">
        <f t="shared" ref="P133" si="602">SUM(Q133:S133)</f>
        <v>624.39594693999993</v>
      </c>
      <c r="Q133" s="46">
        <v>173.34962007999999</v>
      </c>
      <c r="R133" s="46">
        <v>247.69988103</v>
      </c>
      <c r="S133" s="46">
        <v>203.34644582999999</v>
      </c>
      <c r="T133" s="46"/>
      <c r="U133" s="46"/>
      <c r="V133" s="46"/>
      <c r="W133" s="46"/>
      <c r="X133" s="46"/>
    </row>
    <row r="134" spans="1:24" hidden="1" outlineLevel="1" collapsed="1">
      <c r="A134" s="8">
        <v>44287</v>
      </c>
      <c r="B134" s="46">
        <v>6265.3156122500004</v>
      </c>
      <c r="C134" s="46">
        <f t="shared" ref="C134" si="603">I134+O134</f>
        <v>4018.3825134500003</v>
      </c>
      <c r="D134" s="46">
        <f t="shared" ref="D134" si="604">J134+P134</f>
        <v>2246.9330987999997</v>
      </c>
      <c r="E134" s="46">
        <f t="shared" ref="E134" si="605">K134+Q134</f>
        <v>1278.0525986299999</v>
      </c>
      <c r="F134" s="46">
        <f t="shared" ref="F134" si="606">L134+R134</f>
        <v>759.35322222999991</v>
      </c>
      <c r="G134" s="46">
        <f t="shared" ref="G134" si="607">M134+S134</f>
        <v>209.52727794</v>
      </c>
      <c r="H134" s="46">
        <f t="shared" ref="H134" si="608">SUM(I134:J134)</f>
        <v>3931.2270631299998</v>
      </c>
      <c r="I134" s="46">
        <v>2292.20076771</v>
      </c>
      <c r="J134" s="46">
        <f t="shared" ref="J134" si="609">SUM(K134:M134)</f>
        <v>1639.0262954199998</v>
      </c>
      <c r="K134" s="46">
        <v>1116.1345041499999</v>
      </c>
      <c r="L134" s="46">
        <v>519.27613068999995</v>
      </c>
      <c r="M134" s="46">
        <v>3.6156605800000001</v>
      </c>
      <c r="N134" s="46">
        <f t="shared" ref="N134" si="610">SUM(O134:P134)</f>
        <v>2334.0885491200002</v>
      </c>
      <c r="O134" s="46">
        <v>1726.18174574</v>
      </c>
      <c r="P134" s="46">
        <f t="shared" ref="P134" si="611">SUM(Q134:S134)</f>
        <v>607.90680338000004</v>
      </c>
      <c r="Q134" s="46">
        <v>161.91809448000001</v>
      </c>
      <c r="R134" s="46">
        <v>240.07709154</v>
      </c>
      <c r="S134" s="46">
        <v>205.91161736000001</v>
      </c>
      <c r="T134" s="46"/>
      <c r="U134" s="46"/>
      <c r="V134" s="46"/>
      <c r="W134" s="46"/>
      <c r="X134" s="46"/>
    </row>
    <row r="135" spans="1:24" hidden="1" outlineLevel="1" collapsed="1">
      <c r="A135" s="8">
        <v>44317</v>
      </c>
      <c r="B135" s="46">
        <v>6310.9770212900003</v>
      </c>
      <c r="C135" s="46">
        <f t="shared" ref="C135" si="612">I135+O135</f>
        <v>4129.7203287499997</v>
      </c>
      <c r="D135" s="46">
        <f t="shared" ref="D135" si="613">J135+P135</f>
        <v>2181.2566925400001</v>
      </c>
      <c r="E135" s="46">
        <f t="shared" ref="E135" si="614">K135+Q135</f>
        <v>1234.21030651</v>
      </c>
      <c r="F135" s="46">
        <f t="shared" ref="F135" si="615">L135+R135</f>
        <v>739.05243238000003</v>
      </c>
      <c r="G135" s="46">
        <f t="shared" ref="G135" si="616">M135+S135</f>
        <v>207.99395365000001</v>
      </c>
      <c r="H135" s="46">
        <f t="shared" ref="H135" si="617">SUM(I135:J135)</f>
        <v>3970.7094536199997</v>
      </c>
      <c r="I135" s="46">
        <v>2333.2977503399998</v>
      </c>
      <c r="J135" s="46">
        <f t="shared" ref="J135" si="618">SUM(K135:M135)</f>
        <v>1637.41170328</v>
      </c>
      <c r="K135" s="46">
        <v>1132.6346173100001</v>
      </c>
      <c r="L135" s="46">
        <v>501.12890300999999</v>
      </c>
      <c r="M135" s="46">
        <v>3.6481829600000002</v>
      </c>
      <c r="N135" s="46">
        <f t="shared" ref="N135" si="619">SUM(O135:P135)</f>
        <v>2340.2675676700001</v>
      </c>
      <c r="O135" s="46">
        <v>1796.4225784099999</v>
      </c>
      <c r="P135" s="46">
        <f t="shared" ref="P135" si="620">SUM(Q135:S135)</f>
        <v>543.84498926000003</v>
      </c>
      <c r="Q135" s="46">
        <v>101.5756892</v>
      </c>
      <c r="R135" s="46">
        <v>237.92352937000001</v>
      </c>
      <c r="S135" s="46">
        <v>204.34577068999999</v>
      </c>
      <c r="T135" s="46"/>
      <c r="U135" s="46"/>
      <c r="V135" s="46"/>
      <c r="W135" s="46"/>
      <c r="X135" s="46"/>
    </row>
    <row r="136" spans="1:24" hidden="1" outlineLevel="1" collapsed="1">
      <c r="A136" s="8">
        <v>44348</v>
      </c>
      <c r="B136" s="46">
        <v>6009.2429379599998</v>
      </c>
      <c r="C136" s="46">
        <f t="shared" ref="C136" si="621">I136+O136</f>
        <v>3917.5377526000002</v>
      </c>
      <c r="D136" s="46">
        <f t="shared" ref="D136" si="622">J136+P136</f>
        <v>2091.7051853599996</v>
      </c>
      <c r="E136" s="46">
        <f t="shared" ref="E136" si="623">K136+Q136</f>
        <v>1217.2704586699999</v>
      </c>
      <c r="F136" s="46">
        <f t="shared" ref="F136" si="624">L136+R136</f>
        <v>672.74183324000001</v>
      </c>
      <c r="G136" s="46">
        <f t="shared" ref="G136" si="625">M136+S136</f>
        <v>201.69289344999999</v>
      </c>
      <c r="H136" s="46">
        <f t="shared" ref="H136" si="626">SUM(I136:J136)</f>
        <v>3701.71420476</v>
      </c>
      <c r="I136" s="46">
        <v>2200.4320603400001</v>
      </c>
      <c r="J136" s="46">
        <f t="shared" ref="J136" si="627">SUM(K136:M136)</f>
        <v>1501.2821444199999</v>
      </c>
      <c r="K136" s="46">
        <v>1059.9114395199999</v>
      </c>
      <c r="L136" s="46">
        <v>437.69095936999997</v>
      </c>
      <c r="M136" s="46">
        <v>3.6797455299999999</v>
      </c>
      <c r="N136" s="46">
        <f t="shared" ref="N136" si="628">SUM(O136:P136)</f>
        <v>2307.5287331999998</v>
      </c>
      <c r="O136" s="46">
        <v>1717.1056922600001</v>
      </c>
      <c r="P136" s="46">
        <f t="shared" ref="P136" si="629">SUM(Q136:S136)</f>
        <v>590.42304093999996</v>
      </c>
      <c r="Q136" s="46">
        <v>157.35901914999999</v>
      </c>
      <c r="R136" s="46">
        <v>235.05087387</v>
      </c>
      <c r="S136" s="46">
        <v>198.01314791999999</v>
      </c>
      <c r="T136" s="46"/>
      <c r="U136" s="46"/>
      <c r="V136" s="46"/>
      <c r="W136" s="46"/>
      <c r="X136" s="46"/>
    </row>
    <row r="137" spans="1:24" hidden="1" outlineLevel="1" collapsed="1">
      <c r="A137" s="8">
        <v>44378</v>
      </c>
      <c r="B137" s="46">
        <v>6049.6052612999993</v>
      </c>
      <c r="C137" s="46">
        <f t="shared" ref="C137" si="630">I137+O137</f>
        <v>4045.4077942700001</v>
      </c>
      <c r="D137" s="46">
        <f t="shared" ref="D137" si="631">J137+P137</f>
        <v>2004.1974670300001</v>
      </c>
      <c r="E137" s="46">
        <f t="shared" ref="E137" si="632">K137+Q137</f>
        <v>1167.4233006700001</v>
      </c>
      <c r="F137" s="46">
        <f t="shared" ref="F137" si="633">L137+R137</f>
        <v>637.34104100000002</v>
      </c>
      <c r="G137" s="46">
        <f t="shared" ref="G137" si="634">M137+S137</f>
        <v>199.43312535999999</v>
      </c>
      <c r="H137" s="46">
        <f t="shared" ref="H137" si="635">SUM(I137:J137)</f>
        <v>3687.8938421500002</v>
      </c>
      <c r="I137" s="46">
        <v>2254.91313347</v>
      </c>
      <c r="J137" s="46">
        <f t="shared" ref="J137" si="636">SUM(K137:M137)</f>
        <v>1432.9807086800001</v>
      </c>
      <c r="K137" s="46">
        <v>1030.48720886</v>
      </c>
      <c r="L137" s="46">
        <v>398.78101071999998</v>
      </c>
      <c r="M137" s="46">
        <v>3.7124891</v>
      </c>
      <c r="N137" s="46">
        <f t="shared" ref="N137" si="637">SUM(O137:P137)</f>
        <v>2361.71141915</v>
      </c>
      <c r="O137" s="46">
        <v>1790.4946608</v>
      </c>
      <c r="P137" s="46">
        <f t="shared" ref="P137" si="638">SUM(Q137:S137)</f>
        <v>571.21675834999996</v>
      </c>
      <c r="Q137" s="46">
        <v>136.93609180999999</v>
      </c>
      <c r="R137" s="46">
        <v>238.56003028000001</v>
      </c>
      <c r="S137" s="46">
        <v>195.72063625999999</v>
      </c>
      <c r="T137" s="46"/>
      <c r="U137" s="46"/>
      <c r="V137" s="46"/>
      <c r="W137" s="46"/>
      <c r="X137" s="46"/>
    </row>
    <row r="138" spans="1:24" hidden="1" outlineLevel="1" collapsed="1">
      <c r="A138" s="8">
        <v>44409</v>
      </c>
      <c r="B138" s="46">
        <v>6119.7017178200003</v>
      </c>
      <c r="C138" s="46">
        <f t="shared" ref="C138" si="639">I138+O138</f>
        <v>3952.6366516899998</v>
      </c>
      <c r="D138" s="46">
        <f t="shared" ref="D138" si="640">J138+P138</f>
        <v>2167.0650661300001</v>
      </c>
      <c r="E138" s="46">
        <f t="shared" ref="E138" si="641">K138+Q138</f>
        <v>1373.9112484699999</v>
      </c>
      <c r="F138" s="46">
        <f t="shared" ref="F138" si="642">L138+R138</f>
        <v>594.98651833999998</v>
      </c>
      <c r="G138" s="46">
        <f t="shared" ref="G138" si="643">M138+S138</f>
        <v>198.16729931999998</v>
      </c>
      <c r="H138" s="46">
        <f t="shared" ref="H138" si="644">SUM(I138:J138)</f>
        <v>3748.6763478399998</v>
      </c>
      <c r="I138" s="46">
        <v>2213.9297802599999</v>
      </c>
      <c r="J138" s="46">
        <f t="shared" ref="J138" si="645">SUM(K138:M138)</f>
        <v>1534.7465675800001</v>
      </c>
      <c r="K138" s="46">
        <v>1178.74635678</v>
      </c>
      <c r="L138" s="46">
        <v>352.25487432</v>
      </c>
      <c r="M138" s="46">
        <v>3.7453364800000002</v>
      </c>
      <c r="N138" s="46">
        <f t="shared" ref="N138" si="646">SUM(O138:P138)</f>
        <v>2371.0253699799996</v>
      </c>
      <c r="O138" s="46">
        <v>1738.7068714299999</v>
      </c>
      <c r="P138" s="46">
        <f t="shared" ref="P138" si="647">SUM(Q138:S138)</f>
        <v>632.31849854999996</v>
      </c>
      <c r="Q138" s="46">
        <v>195.16489168999999</v>
      </c>
      <c r="R138" s="46">
        <v>242.73164402</v>
      </c>
      <c r="S138" s="46">
        <v>194.42196283999999</v>
      </c>
      <c r="T138" s="46"/>
      <c r="U138" s="46"/>
      <c r="V138" s="46"/>
      <c r="W138" s="46"/>
      <c r="X138" s="46"/>
    </row>
    <row r="139" spans="1:24" hidden="1" outlineLevel="1" collapsed="1">
      <c r="A139" s="8">
        <v>44440</v>
      </c>
      <c r="B139" s="46">
        <v>6439.57434251</v>
      </c>
      <c r="C139" s="46">
        <f t="shared" ref="C139" si="648">I139+O139</f>
        <v>4287.7963746999994</v>
      </c>
      <c r="D139" s="46">
        <f t="shared" ref="D139" si="649">J139+P139</f>
        <v>2151.7779678100001</v>
      </c>
      <c r="E139" s="46">
        <f t="shared" ref="E139" si="650">K139+Q139</f>
        <v>1302.6671479199999</v>
      </c>
      <c r="F139" s="46">
        <f t="shared" ref="F139" si="651">L139+R139</f>
        <v>655.14427289000002</v>
      </c>
      <c r="G139" s="46">
        <f t="shared" ref="G139" si="652">M139+S139</f>
        <v>193.96654699999999</v>
      </c>
      <c r="H139" s="46">
        <f t="shared" ref="H139" si="653">SUM(I139:J139)</f>
        <v>3968.9780337399998</v>
      </c>
      <c r="I139" s="46">
        <v>2365.4460067099999</v>
      </c>
      <c r="J139" s="46">
        <f t="shared" ref="J139" si="654">SUM(K139:M139)</f>
        <v>1603.5320270300001</v>
      </c>
      <c r="K139" s="46">
        <v>1237.89344306</v>
      </c>
      <c r="L139" s="46">
        <v>361.88754747000002</v>
      </c>
      <c r="M139" s="46">
        <v>3.7510365000000001</v>
      </c>
      <c r="N139" s="46">
        <f t="shared" ref="N139" si="655">SUM(O139:P139)</f>
        <v>2470.5963087700002</v>
      </c>
      <c r="O139" s="46">
        <v>1922.35036799</v>
      </c>
      <c r="P139" s="46">
        <f t="shared" ref="P139" si="656">SUM(Q139:S139)</f>
        <v>548.24594077999996</v>
      </c>
      <c r="Q139" s="46">
        <v>64.773704859999995</v>
      </c>
      <c r="R139" s="46">
        <v>293.25672542000001</v>
      </c>
      <c r="S139" s="46">
        <v>190.21551049999999</v>
      </c>
      <c r="T139" s="46"/>
      <c r="U139" s="46"/>
      <c r="V139" s="46"/>
      <c r="W139" s="46"/>
      <c r="X139" s="46"/>
    </row>
    <row r="140" spans="1:24" collapsed="1">
      <c r="A140" s="8">
        <v>44470</v>
      </c>
      <c r="B140" s="46">
        <v>6967.7367357499998</v>
      </c>
      <c r="C140" s="46">
        <f t="shared" ref="C140" si="657">I140+O140</f>
        <v>4834.9813473599997</v>
      </c>
      <c r="D140" s="46">
        <f t="shared" ref="D140" si="658">J140+P140</f>
        <v>2132.75538839</v>
      </c>
      <c r="E140" s="46">
        <f t="shared" ref="E140" si="659">K140+Q140</f>
        <v>1268.34132161</v>
      </c>
      <c r="F140" s="46">
        <f t="shared" ref="F140" si="660">L140+R140</f>
        <v>673.24860878000004</v>
      </c>
      <c r="G140" s="46">
        <f t="shared" ref="G140" si="661">M140+S140</f>
        <v>191.165458</v>
      </c>
      <c r="H140" s="46">
        <f t="shared" ref="H140" si="662">SUM(I140:J140)</f>
        <v>4359.0587091399993</v>
      </c>
      <c r="I140" s="46">
        <v>2753.4800729299996</v>
      </c>
      <c r="J140" s="46">
        <f t="shared" ref="J140" si="663">SUM(K140:M140)</f>
        <v>1605.57863621</v>
      </c>
      <c r="K140" s="46">
        <v>1219.03126795</v>
      </c>
      <c r="L140" s="46">
        <v>382.76366774000002</v>
      </c>
      <c r="M140" s="46">
        <v>3.78370052</v>
      </c>
      <c r="N140" s="46">
        <f t="shared" ref="N140" si="664">SUM(O140:P140)</f>
        <v>2608.6780266100004</v>
      </c>
      <c r="O140" s="46">
        <v>2081.5012744300002</v>
      </c>
      <c r="P140" s="46">
        <f t="shared" ref="P140" si="665">SUM(Q140:S140)</f>
        <v>527.17675217999999</v>
      </c>
      <c r="Q140" s="46">
        <v>49.310053660000001</v>
      </c>
      <c r="R140" s="46">
        <v>290.48494104000002</v>
      </c>
      <c r="S140" s="46">
        <v>187.38175748</v>
      </c>
      <c r="T140" s="46"/>
      <c r="U140" s="46"/>
      <c r="V140" s="46"/>
      <c r="W140" s="46"/>
      <c r="X140" s="46"/>
    </row>
    <row r="141" spans="1:24">
      <c r="A141" s="8">
        <v>44501</v>
      </c>
      <c r="B141" s="46">
        <v>6825.7931597199995</v>
      </c>
      <c r="C141" s="46">
        <f t="shared" ref="C141" si="666">I141+O141</f>
        <v>4938.0222297700002</v>
      </c>
      <c r="D141" s="46">
        <f t="shared" ref="D141" si="667">J141+P141</f>
        <v>1887.7709299499998</v>
      </c>
      <c r="E141" s="46">
        <f t="shared" ref="E141" si="668">K141+Q141</f>
        <v>1146.5167559899999</v>
      </c>
      <c r="F141" s="46">
        <f t="shared" ref="F141" si="669">L141+R141</f>
        <v>548.75498960999994</v>
      </c>
      <c r="G141" s="46">
        <f t="shared" ref="G141" si="670">M141+S141</f>
        <v>192.49918435000001</v>
      </c>
      <c r="H141" s="46">
        <f t="shared" ref="H141" si="671">SUM(I141:J141)</f>
        <v>4143.5669373699993</v>
      </c>
      <c r="I141" s="46">
        <v>2791.5092229299999</v>
      </c>
      <c r="J141" s="46">
        <f t="shared" ref="J141" si="672">SUM(K141:M141)</f>
        <v>1352.0577144399997</v>
      </c>
      <c r="K141" s="46">
        <v>1030.44027203</v>
      </c>
      <c r="L141" s="46">
        <v>317.80204104999996</v>
      </c>
      <c r="M141" s="46">
        <v>3.8154013600000001</v>
      </c>
      <c r="N141" s="46">
        <f t="shared" ref="N141" si="673">SUM(O141:P141)</f>
        <v>2682.2262223500002</v>
      </c>
      <c r="O141" s="46">
        <v>2146.5130068399999</v>
      </c>
      <c r="P141" s="46">
        <f t="shared" ref="P141" si="674">SUM(Q141:S141)</f>
        <v>535.71321551000005</v>
      </c>
      <c r="Q141" s="46">
        <v>116.07648396</v>
      </c>
      <c r="R141" s="46">
        <v>230.95294856000001</v>
      </c>
      <c r="S141" s="46">
        <v>188.68378299</v>
      </c>
      <c r="T141" s="46"/>
      <c r="U141" s="46"/>
      <c r="V141" s="46"/>
      <c r="W141" s="46"/>
      <c r="X141" s="46"/>
    </row>
    <row r="142" spans="1:24">
      <c r="A142" s="8">
        <v>44531</v>
      </c>
      <c r="B142" s="46">
        <v>7186.4105170000003</v>
      </c>
      <c r="C142" s="46">
        <f t="shared" ref="C142" si="675">I142+O142</f>
        <v>5322.5271712100002</v>
      </c>
      <c r="D142" s="46">
        <f t="shared" ref="D142" si="676">J142+P142</f>
        <v>1863.8833457899998</v>
      </c>
      <c r="E142" s="46">
        <f t="shared" ref="E142" si="677">K142+Q142</f>
        <v>1066.37446944</v>
      </c>
      <c r="F142" s="46">
        <f t="shared" ref="F142" si="678">L142+R142</f>
        <v>606.88247207999996</v>
      </c>
      <c r="G142" s="46">
        <f t="shared" ref="G142" si="679">M142+S142</f>
        <v>190.62640426999999</v>
      </c>
      <c r="H142" s="46">
        <f t="shared" ref="H142" si="680">SUM(I142:J142)</f>
        <v>4720.1942313</v>
      </c>
      <c r="I142" s="46">
        <v>3401.8939479799997</v>
      </c>
      <c r="J142" s="46">
        <f t="shared" ref="J142" si="681">SUM(K142:M142)</f>
        <v>1318.3002833199998</v>
      </c>
      <c r="K142" s="46">
        <v>943.02559966000001</v>
      </c>
      <c r="L142" s="46">
        <v>374.94939900999998</v>
      </c>
      <c r="M142" s="46">
        <v>0.32528465000000001</v>
      </c>
      <c r="N142" s="46">
        <f t="shared" ref="N142" si="682">SUM(O142:P142)</f>
        <v>2466.2162857000003</v>
      </c>
      <c r="O142" s="46">
        <v>1920.6332232300001</v>
      </c>
      <c r="P142" s="46">
        <f t="shared" ref="P142" si="683">SUM(Q142:S142)</f>
        <v>545.58306246999996</v>
      </c>
      <c r="Q142" s="46">
        <v>123.34886978</v>
      </c>
      <c r="R142" s="46">
        <v>231.93307307000001</v>
      </c>
      <c r="S142" s="46">
        <v>190.30111962000001</v>
      </c>
      <c r="T142" s="46"/>
      <c r="U142" s="46"/>
      <c r="V142" s="46"/>
      <c r="W142" s="46"/>
      <c r="X142" s="46"/>
    </row>
    <row r="143" spans="1:24">
      <c r="A143" s="8">
        <v>44562</v>
      </c>
      <c r="B143" s="46">
        <v>7639.5432971400005</v>
      </c>
      <c r="C143" s="46">
        <f t="shared" ref="C143" si="684">I143+O143</f>
        <v>5628.86546206</v>
      </c>
      <c r="D143" s="46">
        <f t="shared" ref="D143" si="685">J143+P143</f>
        <v>2010.67783508</v>
      </c>
      <c r="E143" s="46">
        <f t="shared" ref="E143" si="686">K143+Q143</f>
        <v>1065.84762701</v>
      </c>
      <c r="F143" s="46">
        <f t="shared" ref="F143" si="687">L143+R143</f>
        <v>747.08623041999999</v>
      </c>
      <c r="G143" s="46">
        <f t="shared" ref="G143" si="688">M143+S143</f>
        <v>197.74397765000001</v>
      </c>
      <c r="H143" s="46">
        <f t="shared" ref="H143" si="689">SUM(I143:J143)</f>
        <v>4920.8537988999997</v>
      </c>
      <c r="I143" s="46">
        <v>3548.5241679400001</v>
      </c>
      <c r="J143" s="46">
        <f t="shared" ref="J143" si="690">SUM(K143:M143)</f>
        <v>1372.32963096</v>
      </c>
      <c r="K143" s="46">
        <v>869.59852619000003</v>
      </c>
      <c r="L143" s="46">
        <v>502.40582014</v>
      </c>
      <c r="M143" s="46">
        <v>0.32528463000000002</v>
      </c>
      <c r="N143" s="46">
        <f t="shared" ref="N143" si="691">SUM(O143:P143)</f>
        <v>2718.6894982399999</v>
      </c>
      <c r="O143" s="46">
        <v>2080.3412941199999</v>
      </c>
      <c r="P143" s="46">
        <f t="shared" ref="P143" si="692">SUM(Q143:S143)</f>
        <v>638.34820411999999</v>
      </c>
      <c r="Q143" s="46">
        <v>196.24910082</v>
      </c>
      <c r="R143" s="46">
        <v>244.68041027999999</v>
      </c>
      <c r="S143" s="46">
        <v>197.41869302000001</v>
      </c>
      <c r="T143" s="46"/>
      <c r="U143" s="46"/>
      <c r="V143" s="46"/>
      <c r="W143" s="46"/>
      <c r="X143" s="46"/>
    </row>
    <row r="144" spans="1:24">
      <c r="A144" s="8">
        <v>44593</v>
      </c>
      <c r="B144" s="46">
        <v>8038.9528004100002</v>
      </c>
      <c r="C144" s="46">
        <f t="shared" ref="C144" si="693">I144+O144</f>
        <v>6041.4644746800004</v>
      </c>
      <c r="D144" s="46">
        <f t="shared" ref="D144" si="694">J144+P144</f>
        <v>1997.4883257299998</v>
      </c>
      <c r="E144" s="46">
        <f t="shared" ref="E144" si="695">K144+Q144</f>
        <v>1107.1060593899999</v>
      </c>
      <c r="F144" s="46">
        <f t="shared" ref="F144" si="696">L144+R144</f>
        <v>685.94107186999997</v>
      </c>
      <c r="G144" s="46">
        <f t="shared" ref="G144" si="697">M144+S144</f>
        <v>204.44119447</v>
      </c>
      <c r="H144" s="46">
        <f t="shared" ref="H144" si="698">SUM(I144:J144)</f>
        <v>5507.6938791100001</v>
      </c>
      <c r="I144" s="46">
        <v>4094.7584201499999</v>
      </c>
      <c r="J144" s="46">
        <f t="shared" ref="J144" si="699">SUM(K144:M144)</f>
        <v>1412.93545896</v>
      </c>
      <c r="K144" s="46">
        <v>975.53781595999999</v>
      </c>
      <c r="L144" s="46">
        <v>437.07238587000001</v>
      </c>
      <c r="M144" s="46">
        <v>0.32525713000000001</v>
      </c>
      <c r="N144" s="46">
        <f t="shared" ref="N144" si="700">SUM(O144:P144)</f>
        <v>2531.2589213000001</v>
      </c>
      <c r="O144" s="46">
        <v>1946.7060545300001</v>
      </c>
      <c r="P144" s="46">
        <f t="shared" ref="P144" si="701">SUM(Q144:S144)</f>
        <v>584.55286676999992</v>
      </c>
      <c r="Q144" s="46">
        <v>131.56824343</v>
      </c>
      <c r="R144" s="46">
        <v>248.868686</v>
      </c>
      <c r="S144" s="46">
        <v>204.11593733999999</v>
      </c>
      <c r="T144" s="46"/>
      <c r="U144" s="46"/>
      <c r="V144" s="46"/>
      <c r="W144" s="46"/>
      <c r="X144" s="46"/>
    </row>
    <row r="145" spans="1:24">
      <c r="A145" s="8">
        <v>44621</v>
      </c>
      <c r="B145" s="46">
        <v>7100.4417255600001</v>
      </c>
      <c r="C145" s="46">
        <f t="shared" ref="C145" si="702">I145+O145</f>
        <v>5546.6245272199994</v>
      </c>
      <c r="D145" s="46">
        <f t="shared" ref="D145" si="703">J145+P145</f>
        <v>1553.81719834</v>
      </c>
      <c r="E145" s="46">
        <f t="shared" ref="E145" si="704">K145+Q145</f>
        <v>756.22009491999995</v>
      </c>
      <c r="F145" s="46">
        <f t="shared" ref="F145" si="705">L145+R145</f>
        <v>596.43769675999999</v>
      </c>
      <c r="G145" s="46">
        <f t="shared" ref="G145" si="706">M145+S145</f>
        <v>201.15940666</v>
      </c>
      <c r="H145" s="46">
        <f t="shared" ref="H145" si="707">SUM(I145:J145)</f>
        <v>4647.3512246499995</v>
      </c>
      <c r="I145" s="46">
        <v>3566.0435030999997</v>
      </c>
      <c r="J145" s="46">
        <f t="shared" ref="J145" si="708">SUM(K145:M145)</f>
        <v>1081.30772155</v>
      </c>
      <c r="K145" s="46">
        <v>728.47836014999996</v>
      </c>
      <c r="L145" s="46">
        <v>352.50407675999998</v>
      </c>
      <c r="M145" s="46">
        <v>0.32528464000000001</v>
      </c>
      <c r="N145" s="46">
        <f t="shared" ref="N145" si="709">SUM(O145:P145)</f>
        <v>2453.0905009099997</v>
      </c>
      <c r="O145" s="46">
        <v>1980.5810241199999</v>
      </c>
      <c r="P145" s="46">
        <f t="shared" ref="P145" si="710">SUM(Q145:S145)</f>
        <v>472.50947679000001</v>
      </c>
      <c r="Q145" s="46">
        <v>27.741734770000001</v>
      </c>
      <c r="R145" s="46">
        <v>243.93361999999999</v>
      </c>
      <c r="S145" s="46">
        <v>200.83412202</v>
      </c>
      <c r="T145" s="46"/>
      <c r="U145" s="46"/>
      <c r="V145" s="46"/>
      <c r="W145" s="46"/>
      <c r="X145" s="46"/>
    </row>
    <row r="146" spans="1:24">
      <c r="A146" s="8">
        <v>44652</v>
      </c>
      <c r="B146" s="46">
        <v>7262.6175272100008</v>
      </c>
      <c r="C146" s="46">
        <f t="shared" ref="C146" si="711">I146+O146</f>
        <v>5559.2088672700002</v>
      </c>
      <c r="D146" s="46">
        <f t="shared" ref="D146" si="712">J146+P146</f>
        <v>1703.40865994</v>
      </c>
      <c r="E146" s="46">
        <f t="shared" ref="E146" si="713">K146+Q146</f>
        <v>942.87250629999994</v>
      </c>
      <c r="F146" s="46">
        <f t="shared" ref="F146" si="714">L146+R146</f>
        <v>570.10053139000001</v>
      </c>
      <c r="G146" s="46">
        <f t="shared" ref="G146" si="715">M146+S146</f>
        <v>190.43562224999999</v>
      </c>
      <c r="H146" s="46">
        <f t="shared" ref="H146" si="716">SUM(I146:J146)</f>
        <v>4915.0975849300003</v>
      </c>
      <c r="I146" s="46">
        <v>3672.9625879200003</v>
      </c>
      <c r="J146" s="46">
        <f t="shared" ref="J146" si="717">SUM(K146:M146)</f>
        <v>1242.13499701</v>
      </c>
      <c r="K146" s="46">
        <v>912.24867327999993</v>
      </c>
      <c r="L146" s="46">
        <v>329.56104822999998</v>
      </c>
      <c r="M146" s="46">
        <v>0.3252755</v>
      </c>
      <c r="N146" s="46">
        <f t="shared" ref="N146" si="718">SUM(O146:P146)</f>
        <v>2347.5199422800001</v>
      </c>
      <c r="O146" s="46">
        <v>1886.2462793500001</v>
      </c>
      <c r="P146" s="46">
        <f t="shared" ref="P146" si="719">SUM(Q146:S146)</f>
        <v>461.27366293</v>
      </c>
      <c r="Q146" s="46">
        <v>30.623833019999999</v>
      </c>
      <c r="R146" s="46">
        <v>240.53948316</v>
      </c>
      <c r="S146" s="46">
        <v>190.11034674999999</v>
      </c>
      <c r="T146" s="46"/>
      <c r="U146" s="46"/>
      <c r="V146" s="46"/>
      <c r="W146" s="46"/>
      <c r="X146" s="46"/>
    </row>
    <row r="147" spans="1:24">
      <c r="A147" s="8">
        <v>44682</v>
      </c>
      <c r="B147" s="46">
        <v>7767.5461757800003</v>
      </c>
      <c r="C147" s="46">
        <f t="shared" ref="C147" si="720">I147+O147</f>
        <v>6089.8744541300002</v>
      </c>
      <c r="D147" s="46">
        <f t="shared" ref="D147" si="721">J147+P147</f>
        <v>1677.6717216499999</v>
      </c>
      <c r="E147" s="46">
        <f t="shared" ref="E147" si="722">K147+Q147</f>
        <v>883.91889020999997</v>
      </c>
      <c r="F147" s="46">
        <f t="shared" ref="F147" si="723">L147+R147</f>
        <v>598.70438449999995</v>
      </c>
      <c r="G147" s="46">
        <f t="shared" ref="G147" si="724">M147+S147</f>
        <v>195.04844694000002</v>
      </c>
      <c r="H147" s="46">
        <f t="shared" ref="H147" si="725">SUM(I147:J147)</f>
        <v>5222.3992071299999</v>
      </c>
      <c r="I147" s="46">
        <v>4122.2592869</v>
      </c>
      <c r="J147" s="46">
        <f t="shared" ref="J147" si="726">SUM(K147:M147)</f>
        <v>1100.1399202299999</v>
      </c>
      <c r="K147" s="46">
        <v>741.79169034999995</v>
      </c>
      <c r="L147" s="46">
        <v>358.02294519999998</v>
      </c>
      <c r="M147" s="46">
        <v>0.32528467999999999</v>
      </c>
      <c r="N147" s="46">
        <f t="shared" ref="N147" si="727">SUM(O147:P147)</f>
        <v>2545.14696865</v>
      </c>
      <c r="O147" s="46">
        <v>1967.61516723</v>
      </c>
      <c r="P147" s="46">
        <f t="shared" ref="P147" si="728">SUM(Q147:S147)</f>
        <v>577.53180141999997</v>
      </c>
      <c r="Q147" s="46">
        <v>142.12719985999999</v>
      </c>
      <c r="R147" s="46">
        <v>240.68143929999999</v>
      </c>
      <c r="S147" s="46">
        <v>194.72316226000001</v>
      </c>
      <c r="T147" s="46"/>
      <c r="U147" s="46"/>
      <c r="V147" s="46"/>
      <c r="W147" s="46"/>
      <c r="X147" s="46"/>
    </row>
    <row r="148" spans="1:24">
      <c r="A148" s="8">
        <v>44713</v>
      </c>
      <c r="B148" s="46">
        <v>7157.6237643200002</v>
      </c>
      <c r="C148" s="46">
        <f t="shared" ref="C148" si="729">I148+O148</f>
        <v>5566.4235073299997</v>
      </c>
      <c r="D148" s="46">
        <f t="shared" ref="D148" si="730">J148+P148</f>
        <v>1591.2002569900001</v>
      </c>
      <c r="E148" s="46">
        <f t="shared" ref="E148" si="731">K148+Q148</f>
        <v>700.24152649000007</v>
      </c>
      <c r="F148" s="46">
        <f t="shared" ref="F148" si="732">L148+R148</f>
        <v>700.00868452999998</v>
      </c>
      <c r="G148" s="46">
        <f t="shared" ref="G148" si="733">M148+S148</f>
        <v>190.95004596999999</v>
      </c>
      <c r="H148" s="46">
        <f t="shared" ref="H148" si="734">SUM(I148:J148)</f>
        <v>4727.41305242</v>
      </c>
      <c r="I148" s="46">
        <v>3629.9411126499999</v>
      </c>
      <c r="J148" s="46">
        <f t="shared" ref="J148" si="735">SUM(K148:M148)</f>
        <v>1097.4719397700001</v>
      </c>
      <c r="K148" s="46">
        <v>661.23510677000002</v>
      </c>
      <c r="L148" s="46">
        <v>435.91155750000001</v>
      </c>
      <c r="M148" s="46">
        <v>0.3252755</v>
      </c>
      <c r="N148" s="46">
        <f t="shared" ref="N148" si="736">SUM(O148:P148)</f>
        <v>2430.2107119000002</v>
      </c>
      <c r="O148" s="46">
        <v>1936.48239468</v>
      </c>
      <c r="P148" s="46">
        <f t="shared" ref="P148" si="737">SUM(Q148:S148)</f>
        <v>493.72831722000001</v>
      </c>
      <c r="Q148" s="46">
        <v>39.006419719999997</v>
      </c>
      <c r="R148" s="46">
        <v>264.09712703000002</v>
      </c>
      <c r="S148" s="46">
        <v>190.62477046999999</v>
      </c>
      <c r="T148" s="46"/>
      <c r="U148" s="46"/>
      <c r="V148" s="46"/>
      <c r="W148" s="46"/>
      <c r="X148" s="46"/>
    </row>
    <row r="149" spans="1:24">
      <c r="A149" s="8">
        <v>44743</v>
      </c>
      <c r="B149" s="46">
        <v>7226.6390701</v>
      </c>
      <c r="C149" s="46">
        <f t="shared" ref="C149" si="738">I149+O149</f>
        <v>5514.5114006500007</v>
      </c>
      <c r="D149" s="46">
        <f t="shared" ref="D149" si="739">J149+P149</f>
        <v>1712.1276694499998</v>
      </c>
      <c r="E149" s="46">
        <f t="shared" ref="E149" si="740">K149+Q149</f>
        <v>695.37408635000008</v>
      </c>
      <c r="F149" s="46">
        <f t="shared" ref="F149" si="741">L149+R149</f>
        <v>786.47155307999992</v>
      </c>
      <c r="G149" s="46">
        <f t="shared" ref="G149" si="742">M149+S149</f>
        <v>230.28203001999998</v>
      </c>
      <c r="H149" s="46">
        <f t="shared" ref="H149" si="743">SUM(I149:J149)</f>
        <v>4259.1303658400002</v>
      </c>
      <c r="I149" s="46">
        <v>3191.0191363100002</v>
      </c>
      <c r="J149" s="46">
        <f t="shared" ref="J149" si="744">SUM(K149:M149)</f>
        <v>1068.1112295299999</v>
      </c>
      <c r="K149" s="46">
        <v>654.24863930000004</v>
      </c>
      <c r="L149" s="46">
        <v>413.5373055</v>
      </c>
      <c r="M149" s="46">
        <v>0.32528473000000002</v>
      </c>
      <c r="N149" s="46">
        <f t="shared" ref="N149" si="745">SUM(O149:P149)</f>
        <v>2967.5087042599998</v>
      </c>
      <c r="O149" s="46">
        <v>2323.49226434</v>
      </c>
      <c r="P149" s="46">
        <f t="shared" ref="P149" si="746">SUM(Q149:S149)</f>
        <v>644.01643991999993</v>
      </c>
      <c r="Q149" s="46">
        <v>41.125447049999998</v>
      </c>
      <c r="R149" s="46">
        <v>372.93424757999998</v>
      </c>
      <c r="S149" s="46">
        <v>229.95674528999999</v>
      </c>
      <c r="T149" s="46"/>
      <c r="U149" s="46"/>
      <c r="V149" s="46"/>
      <c r="W149" s="46"/>
      <c r="X149" s="46"/>
    </row>
    <row r="150" spans="1:24">
      <c r="A150" s="8">
        <v>44774</v>
      </c>
      <c r="B150" s="46">
        <v>7460.0913995300007</v>
      </c>
      <c r="C150" s="46">
        <f t="shared" ref="C150" si="747">I150+O150</f>
        <v>5597.2360335200001</v>
      </c>
      <c r="D150" s="46">
        <f t="shared" ref="D150" si="748">J150+P150</f>
        <v>1862.8553660100001</v>
      </c>
      <c r="E150" s="46">
        <f t="shared" ref="E150" si="749">K150+Q150</f>
        <v>673.44735047000006</v>
      </c>
      <c r="F150" s="46">
        <f t="shared" ref="F150" si="750">L150+R150</f>
        <v>981.43774994</v>
      </c>
      <c r="G150" s="46">
        <f t="shared" ref="G150" si="751">M150+S150</f>
        <v>207.97026559999998</v>
      </c>
      <c r="H150" s="46">
        <f t="shared" ref="H150" si="752">SUM(I150:J150)</f>
        <v>4505.5448729899999</v>
      </c>
      <c r="I150" s="46">
        <v>3469.6870677800002</v>
      </c>
      <c r="J150" s="46">
        <f t="shared" ref="J150" si="753">SUM(K150:M150)</f>
        <v>1035.8578052099999</v>
      </c>
      <c r="K150" s="46">
        <v>627.73647155000003</v>
      </c>
      <c r="L150" s="46">
        <v>407.86604898000002</v>
      </c>
      <c r="M150" s="46">
        <v>0.25528467999999999</v>
      </c>
      <c r="N150" s="46">
        <f t="shared" ref="N150" si="754">SUM(O150:P150)</f>
        <v>2954.5465265399998</v>
      </c>
      <c r="O150" s="46">
        <v>2127.5489657399999</v>
      </c>
      <c r="P150" s="46">
        <f t="shared" ref="P150" si="755">SUM(Q150:S150)</f>
        <v>826.99756080000009</v>
      </c>
      <c r="Q150" s="46">
        <v>45.710878919999999</v>
      </c>
      <c r="R150" s="46">
        <v>573.57170096000004</v>
      </c>
      <c r="S150" s="46">
        <v>207.71498091999999</v>
      </c>
      <c r="T150" s="46"/>
      <c r="U150" s="46"/>
      <c r="V150" s="46"/>
      <c r="W150" s="46"/>
      <c r="X150" s="46"/>
    </row>
    <row r="151" spans="1:24">
      <c r="A151" s="8">
        <v>44805</v>
      </c>
      <c r="B151" s="46">
        <v>7542.4525516200001</v>
      </c>
      <c r="C151" s="46">
        <f t="shared" ref="C151" si="756">I151+O151</f>
        <v>5647.1539920300002</v>
      </c>
      <c r="D151" s="46">
        <f t="shared" ref="D151" si="757">J151+P151</f>
        <v>1895.29855959</v>
      </c>
      <c r="E151" s="46">
        <f t="shared" ref="E151" si="758">K151+Q151</f>
        <v>673.32737076000001</v>
      </c>
      <c r="F151" s="46">
        <f t="shared" ref="F151" si="759">L151+R151</f>
        <v>1020.10352601</v>
      </c>
      <c r="G151" s="46">
        <f t="shared" ref="G151" si="760">M151+S151</f>
        <v>201.86766282000002</v>
      </c>
      <c r="H151" s="46">
        <f t="shared" ref="H151" si="761">SUM(I151:J151)</f>
        <v>4571.3150874399998</v>
      </c>
      <c r="I151" s="46">
        <v>3531.48207318</v>
      </c>
      <c r="J151" s="46">
        <f t="shared" ref="J151" si="762">SUM(K151:M151)</f>
        <v>1039.83301426</v>
      </c>
      <c r="K151" s="46">
        <v>627.73717413999998</v>
      </c>
      <c r="L151" s="46">
        <v>411.84056458000003</v>
      </c>
      <c r="M151" s="46">
        <v>0.25527554000000002</v>
      </c>
      <c r="N151" s="46">
        <f t="shared" ref="N151" si="763">SUM(O151:P151)</f>
        <v>2971.1374641799998</v>
      </c>
      <c r="O151" s="46">
        <v>2115.6719188499997</v>
      </c>
      <c r="P151" s="46">
        <f t="shared" ref="P151" si="764">SUM(Q151:S151)</f>
        <v>855.46554533000005</v>
      </c>
      <c r="Q151" s="46">
        <v>45.59019662</v>
      </c>
      <c r="R151" s="46">
        <v>608.26296143000002</v>
      </c>
      <c r="S151" s="46">
        <v>201.61238728000001</v>
      </c>
      <c r="T151" s="46"/>
      <c r="U151" s="46"/>
      <c r="V151" s="46"/>
      <c r="W151" s="46"/>
      <c r="X151" s="46"/>
    </row>
    <row r="152" spans="1:24">
      <c r="A152" s="8">
        <v>44835</v>
      </c>
      <c r="B152" s="46">
        <v>7892.6718851699998</v>
      </c>
      <c r="C152" s="46">
        <f t="shared" ref="C152" si="765">I152+O152</f>
        <v>6272.5961883299997</v>
      </c>
      <c r="D152" s="46">
        <f t="shared" ref="D152" si="766">J152+P152</f>
        <v>1620.0756968399999</v>
      </c>
      <c r="E152" s="46">
        <f t="shared" ref="E152" si="767">K152+Q152</f>
        <v>673.39419484999996</v>
      </c>
      <c r="F152" s="46">
        <f t="shared" ref="F152" si="768">L152+R152</f>
        <v>740.08688112999994</v>
      </c>
      <c r="G152" s="46">
        <f t="shared" ref="G152" si="769">M152+S152</f>
        <v>206.59462086000002</v>
      </c>
      <c r="H152" s="46">
        <f t="shared" ref="H152" si="770">SUM(I152:J152)</f>
        <v>4729.0880861699998</v>
      </c>
      <c r="I152" s="46">
        <v>3722.4064708299998</v>
      </c>
      <c r="J152" s="46">
        <f t="shared" ref="J152" si="771">SUM(K152:M152)</f>
        <v>1006.6816153399999</v>
      </c>
      <c r="K152" s="46">
        <v>630.81783827999993</v>
      </c>
      <c r="L152" s="46">
        <v>375.60849235000001</v>
      </c>
      <c r="M152" s="46">
        <v>0.25528471000000003</v>
      </c>
      <c r="N152" s="46">
        <f t="shared" ref="N152" si="772">SUM(O152:P152)</f>
        <v>3163.583799</v>
      </c>
      <c r="O152" s="46">
        <v>2550.1897174999999</v>
      </c>
      <c r="P152" s="46">
        <f t="shared" ref="P152" si="773">SUM(Q152:S152)</f>
        <v>613.39408149999997</v>
      </c>
      <c r="Q152" s="46">
        <v>42.576356570000002</v>
      </c>
      <c r="R152" s="46">
        <v>364.47838877999999</v>
      </c>
      <c r="S152" s="46">
        <v>206.33933615000001</v>
      </c>
      <c r="T152" s="46"/>
      <c r="U152" s="46"/>
      <c r="V152" s="46"/>
      <c r="W152" s="46"/>
      <c r="X152" s="46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131</v>
      </c>
      <c r="B1" s="10"/>
    </row>
    <row r="2" spans="1:25" ht="5.25" customHeight="1"/>
    <row r="3" spans="1:25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20" t="s">
        <v>130</v>
      </c>
      <c r="B4" s="221"/>
      <c r="C4" s="221"/>
      <c r="D4" s="221"/>
      <c r="E4" s="221"/>
      <c r="F4" s="221"/>
    </row>
    <row r="5" spans="1:25" ht="12.75" customHeight="1">
      <c r="A5" s="13" t="s">
        <v>236</v>
      </c>
      <c r="B5" s="41"/>
      <c r="C5" s="41"/>
      <c r="D5" s="39"/>
      <c r="E5" s="39"/>
      <c r="F5" s="39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6">
        <v>2346.3101226099998</v>
      </c>
      <c r="C11" s="46">
        <f>I11+O11</f>
        <v>512.91217847999997</v>
      </c>
      <c r="D11" s="46">
        <f>J11+P11</f>
        <v>1833.3979441299998</v>
      </c>
      <c r="E11" s="46">
        <f>K11+Q11</f>
        <v>965.63457204999986</v>
      </c>
      <c r="F11" s="46">
        <f>L11+R11</f>
        <v>791.30728649999992</v>
      </c>
      <c r="G11" s="46">
        <f>M11+S11</f>
        <v>76.456085580000007</v>
      </c>
      <c r="H11" s="46">
        <f>SUM(I11:J11)</f>
        <v>1588.7632788699998</v>
      </c>
      <c r="I11" s="46">
        <v>422.99762650000002</v>
      </c>
      <c r="J11" s="46">
        <f>SUM(K11:M11)</f>
        <v>1165.7656523699998</v>
      </c>
      <c r="K11" s="46">
        <v>550.82599115999994</v>
      </c>
      <c r="L11" s="46">
        <v>558.07068363999997</v>
      </c>
      <c r="M11" s="46">
        <v>56.868977569999998</v>
      </c>
      <c r="N11" s="46">
        <f>SUM(O11:P11)</f>
        <v>757.54684373999999</v>
      </c>
      <c r="O11" s="46">
        <v>89.914551979999999</v>
      </c>
      <c r="P11" s="46">
        <f>SUM(Q11:S11)</f>
        <v>667.63229175999993</v>
      </c>
      <c r="Q11" s="46">
        <v>414.80858088999997</v>
      </c>
      <c r="R11" s="46">
        <v>233.23660286</v>
      </c>
      <c r="S11" s="46">
        <v>19.587108010000001</v>
      </c>
    </row>
    <row r="12" spans="1:25" ht="12.75" hidden="1" customHeight="1" outlineLevel="1">
      <c r="A12" s="8">
        <v>40575</v>
      </c>
      <c r="B12" s="46">
        <v>2427.2163477799995</v>
      </c>
      <c r="C12" s="46">
        <f t="shared" ref="C12:C67" si="0">I12+O12</f>
        <v>528.61622272</v>
      </c>
      <c r="D12" s="46">
        <f t="shared" ref="D12:D67" si="1">J12+P12</f>
        <v>1898.6001250599998</v>
      </c>
      <c r="E12" s="46">
        <f t="shared" ref="E12:E67" si="2">K12+Q12</f>
        <v>1006.77880179</v>
      </c>
      <c r="F12" s="46">
        <f t="shared" ref="F12:F67" si="3">L12+R12</f>
        <v>812.36281592</v>
      </c>
      <c r="G12" s="46">
        <f t="shared" ref="G12:G67" si="4">M12+S12</f>
        <v>79.458507350000005</v>
      </c>
      <c r="H12" s="46">
        <f t="shared" ref="H12:H67" si="5">SUM(I12:J12)</f>
        <v>1662.7503778199998</v>
      </c>
      <c r="I12" s="46">
        <v>436.74872567</v>
      </c>
      <c r="J12" s="46">
        <f t="shared" ref="J12:J67" si="6">SUM(K12:M12)</f>
        <v>1226.0016521499997</v>
      </c>
      <c r="K12" s="46">
        <v>592.91466720999995</v>
      </c>
      <c r="L12" s="46">
        <v>573.36960526999997</v>
      </c>
      <c r="M12" s="46">
        <v>59.71737967</v>
      </c>
      <c r="N12" s="46">
        <f t="shared" ref="N12:N67" si="7">SUM(O12:P12)</f>
        <v>764.46596995999994</v>
      </c>
      <c r="O12" s="46">
        <v>91.867497049999997</v>
      </c>
      <c r="P12" s="46">
        <f t="shared" ref="P12:P67" si="8">SUM(Q12:S12)</f>
        <v>672.59847290999994</v>
      </c>
      <c r="Q12" s="46">
        <v>413.86413457999998</v>
      </c>
      <c r="R12" s="46">
        <v>238.99321065000001</v>
      </c>
      <c r="S12" s="46">
        <v>19.741127680000002</v>
      </c>
      <c r="T12" s="46"/>
      <c r="U12" s="46"/>
      <c r="V12" s="46"/>
      <c r="W12" s="46"/>
      <c r="X12" s="46"/>
      <c r="Y12" s="46"/>
    </row>
    <row r="13" spans="1:25" ht="12.75" hidden="1" customHeight="1" outlineLevel="1">
      <c r="A13" s="8">
        <v>40603</v>
      </c>
      <c r="B13" s="46">
        <v>2488.63336437</v>
      </c>
      <c r="C13" s="46">
        <f t="shared" si="0"/>
        <v>543.52358799000001</v>
      </c>
      <c r="D13" s="46">
        <f t="shared" si="1"/>
        <v>1945.1097763800001</v>
      </c>
      <c r="E13" s="46">
        <f t="shared" si="2"/>
        <v>1000.5471356400001</v>
      </c>
      <c r="F13" s="46">
        <f t="shared" si="3"/>
        <v>861.76033644999995</v>
      </c>
      <c r="G13" s="46">
        <f t="shared" si="4"/>
        <v>82.802304289999995</v>
      </c>
      <c r="H13" s="46">
        <f t="shared" si="5"/>
        <v>1706.9593907100002</v>
      </c>
      <c r="I13" s="46">
        <v>449.97960440999998</v>
      </c>
      <c r="J13" s="46">
        <f t="shared" si="6"/>
        <v>1256.9797863000001</v>
      </c>
      <c r="K13" s="46">
        <v>579.94248584000002</v>
      </c>
      <c r="L13" s="46">
        <v>614.67470911999999</v>
      </c>
      <c r="M13" s="46">
        <v>62.362591340000002</v>
      </c>
      <c r="N13" s="46">
        <f t="shared" si="7"/>
        <v>781.67397366</v>
      </c>
      <c r="O13" s="46">
        <v>93.543983580000003</v>
      </c>
      <c r="P13" s="46">
        <f t="shared" si="8"/>
        <v>688.12999007999997</v>
      </c>
      <c r="Q13" s="46">
        <v>420.6046498</v>
      </c>
      <c r="R13" s="46">
        <v>247.08562732999999</v>
      </c>
      <c r="S13" s="46">
        <v>20.439712950000001</v>
      </c>
      <c r="T13" s="46"/>
      <c r="U13" s="46"/>
      <c r="V13" s="46"/>
      <c r="W13" s="46"/>
      <c r="X13" s="46"/>
      <c r="Y13" s="46"/>
    </row>
    <row r="14" spans="1:25" ht="12.75" hidden="1" customHeight="1" outlineLevel="1">
      <c r="A14" s="8">
        <v>40634</v>
      </c>
      <c r="B14" s="46">
        <v>2410.8435865900001</v>
      </c>
      <c r="C14" s="46">
        <f t="shared" si="0"/>
        <v>554.14912495999999</v>
      </c>
      <c r="D14" s="46">
        <f t="shared" si="1"/>
        <v>1856.6944616300002</v>
      </c>
      <c r="E14" s="46">
        <f t="shared" si="2"/>
        <v>911.13201925999999</v>
      </c>
      <c r="F14" s="46">
        <f t="shared" si="3"/>
        <v>855.414447</v>
      </c>
      <c r="G14" s="46">
        <f t="shared" si="4"/>
        <v>90.147995370000004</v>
      </c>
      <c r="H14" s="46">
        <f t="shared" si="5"/>
        <v>1620.98708756</v>
      </c>
      <c r="I14" s="46">
        <v>451.07796538999997</v>
      </c>
      <c r="J14" s="46">
        <f t="shared" si="6"/>
        <v>1169.90912217</v>
      </c>
      <c r="K14" s="46">
        <v>499.16033804</v>
      </c>
      <c r="L14" s="46">
        <v>602.75349025000003</v>
      </c>
      <c r="M14" s="46">
        <v>67.995293880000006</v>
      </c>
      <c r="N14" s="46">
        <f t="shared" si="7"/>
        <v>789.85649903000001</v>
      </c>
      <c r="O14" s="46">
        <v>103.07115957000001</v>
      </c>
      <c r="P14" s="46">
        <f t="shared" si="8"/>
        <v>686.78533946000005</v>
      </c>
      <c r="Q14" s="46">
        <v>411.97168121999999</v>
      </c>
      <c r="R14" s="46">
        <v>252.66095675</v>
      </c>
      <c r="S14" s="46">
        <v>22.152701489999998</v>
      </c>
      <c r="T14" s="46"/>
      <c r="U14" s="46"/>
      <c r="V14" s="46"/>
      <c r="W14" s="46"/>
      <c r="X14" s="46"/>
      <c r="Y14" s="46"/>
    </row>
    <row r="15" spans="1:25" ht="12.75" hidden="1" customHeight="1" outlineLevel="1">
      <c r="A15" s="8">
        <v>40664</v>
      </c>
      <c r="B15" s="46">
        <v>2411.6388721600001</v>
      </c>
      <c r="C15" s="46">
        <f t="shared" si="0"/>
        <v>535.96061557999997</v>
      </c>
      <c r="D15" s="46">
        <f t="shared" si="1"/>
        <v>1875.6782565799999</v>
      </c>
      <c r="E15" s="46">
        <f t="shared" si="2"/>
        <v>894.32563734999997</v>
      </c>
      <c r="F15" s="46">
        <f t="shared" si="3"/>
        <v>886.68007699000009</v>
      </c>
      <c r="G15" s="46">
        <f t="shared" si="4"/>
        <v>94.672542240000013</v>
      </c>
      <c r="H15" s="46">
        <f t="shared" si="5"/>
        <v>1627.1934781499999</v>
      </c>
      <c r="I15" s="46">
        <v>443.38500183000002</v>
      </c>
      <c r="J15" s="46">
        <f t="shared" si="6"/>
        <v>1183.80847632</v>
      </c>
      <c r="K15" s="46">
        <v>483.31567769999998</v>
      </c>
      <c r="L15" s="46">
        <v>628.55872002000001</v>
      </c>
      <c r="M15" s="46">
        <v>71.934078600000007</v>
      </c>
      <c r="N15" s="46">
        <f t="shared" si="7"/>
        <v>784.44539400999997</v>
      </c>
      <c r="O15" s="46">
        <v>92.575613750000002</v>
      </c>
      <c r="P15" s="46">
        <f t="shared" si="8"/>
        <v>691.86978025999997</v>
      </c>
      <c r="Q15" s="46">
        <v>411.00995964999998</v>
      </c>
      <c r="R15" s="46">
        <v>258.12135697000002</v>
      </c>
      <c r="S15" s="46">
        <v>22.738463639999999</v>
      </c>
      <c r="T15" s="46"/>
      <c r="U15" s="46"/>
      <c r="V15" s="46"/>
      <c r="W15" s="46"/>
      <c r="X15" s="46"/>
      <c r="Y15" s="46"/>
    </row>
    <row r="16" spans="1:25" ht="12.75" hidden="1" customHeight="1" outlineLevel="1">
      <c r="A16" s="8">
        <v>40695</v>
      </c>
      <c r="B16" s="46">
        <v>2473.2388590099999</v>
      </c>
      <c r="C16" s="46">
        <f t="shared" si="0"/>
        <v>584.03202319999991</v>
      </c>
      <c r="D16" s="46">
        <f t="shared" si="1"/>
        <v>1889.20683581</v>
      </c>
      <c r="E16" s="46">
        <f t="shared" si="2"/>
        <v>878.77780079000001</v>
      </c>
      <c r="F16" s="46">
        <f t="shared" si="3"/>
        <v>920.57536909000009</v>
      </c>
      <c r="G16" s="46">
        <f t="shared" si="4"/>
        <v>89.853665929999991</v>
      </c>
      <c r="H16" s="46">
        <f t="shared" si="5"/>
        <v>1672.2757163099998</v>
      </c>
      <c r="I16" s="46">
        <v>487.31173274999998</v>
      </c>
      <c r="J16" s="46">
        <f t="shared" si="6"/>
        <v>1184.9639835599999</v>
      </c>
      <c r="K16" s="46">
        <v>468.74901546000001</v>
      </c>
      <c r="L16" s="46">
        <v>649.81168373000003</v>
      </c>
      <c r="M16" s="46">
        <v>66.403284369999994</v>
      </c>
      <c r="N16" s="46">
        <f t="shared" si="7"/>
        <v>800.96314270000005</v>
      </c>
      <c r="O16" s="46">
        <v>96.720290449999993</v>
      </c>
      <c r="P16" s="46">
        <f t="shared" si="8"/>
        <v>704.24285225000006</v>
      </c>
      <c r="Q16" s="46">
        <v>410.02878533000001</v>
      </c>
      <c r="R16" s="46">
        <v>270.76368536000001</v>
      </c>
      <c r="S16" s="46">
        <v>23.45038156</v>
      </c>
      <c r="T16" s="46"/>
      <c r="U16" s="46"/>
      <c r="V16" s="46"/>
      <c r="W16" s="46"/>
      <c r="X16" s="46"/>
      <c r="Y16" s="46"/>
    </row>
    <row r="17" spans="1:25" ht="12.75" hidden="1" customHeight="1" outlineLevel="1">
      <c r="A17" s="8">
        <v>40725</v>
      </c>
      <c r="B17" s="46">
        <v>2453.33865823</v>
      </c>
      <c r="C17" s="46">
        <f t="shared" si="0"/>
        <v>574.50469722000003</v>
      </c>
      <c r="D17" s="46">
        <f t="shared" si="1"/>
        <v>1878.8339610100002</v>
      </c>
      <c r="E17" s="46">
        <f t="shared" si="2"/>
        <v>855.36529755000004</v>
      </c>
      <c r="F17" s="46">
        <f t="shared" si="3"/>
        <v>917.76882847000002</v>
      </c>
      <c r="G17" s="46">
        <f t="shared" si="4"/>
        <v>105.69983499</v>
      </c>
      <c r="H17" s="46">
        <f t="shared" si="5"/>
        <v>1654.9949784</v>
      </c>
      <c r="I17" s="46">
        <v>478.60433469999998</v>
      </c>
      <c r="J17" s="46">
        <f t="shared" si="6"/>
        <v>1176.3906437000001</v>
      </c>
      <c r="K17" s="46">
        <v>451.08023988000002</v>
      </c>
      <c r="L17" s="46">
        <v>647.81642918</v>
      </c>
      <c r="M17" s="46">
        <v>77.493974640000005</v>
      </c>
      <c r="N17" s="46">
        <f t="shared" si="7"/>
        <v>798.34367983000004</v>
      </c>
      <c r="O17" s="46">
        <v>95.900362520000002</v>
      </c>
      <c r="P17" s="46">
        <f t="shared" si="8"/>
        <v>702.44331731</v>
      </c>
      <c r="Q17" s="46">
        <v>404.28505767000001</v>
      </c>
      <c r="R17" s="46">
        <v>269.95239929000002</v>
      </c>
      <c r="S17" s="46">
        <v>28.205860349999998</v>
      </c>
      <c r="T17" s="46"/>
      <c r="U17" s="46"/>
      <c r="V17" s="46"/>
      <c r="W17" s="46"/>
      <c r="X17" s="46"/>
      <c r="Y17" s="46"/>
    </row>
    <row r="18" spans="1:25" ht="12.75" hidden="1" customHeight="1" outlineLevel="1">
      <c r="A18" s="8">
        <v>40756</v>
      </c>
      <c r="B18" s="46">
        <v>2439.0330018300001</v>
      </c>
      <c r="C18" s="46">
        <f t="shared" si="0"/>
        <v>579.86761918000002</v>
      </c>
      <c r="D18" s="46">
        <f t="shared" si="1"/>
        <v>1859.1653826500001</v>
      </c>
      <c r="E18" s="46">
        <f t="shared" si="2"/>
        <v>827.41690051</v>
      </c>
      <c r="F18" s="46">
        <f t="shared" si="3"/>
        <v>922.17516411999986</v>
      </c>
      <c r="G18" s="46">
        <f t="shared" si="4"/>
        <v>109.57331802</v>
      </c>
      <c r="H18" s="46">
        <f t="shared" si="5"/>
        <v>1646.9813473700001</v>
      </c>
      <c r="I18" s="46">
        <v>483.84419831000002</v>
      </c>
      <c r="J18" s="46">
        <f t="shared" si="6"/>
        <v>1163.13714906</v>
      </c>
      <c r="K18" s="46">
        <v>435.46884521999999</v>
      </c>
      <c r="L18" s="46">
        <v>647.35910535999994</v>
      </c>
      <c r="M18" s="46">
        <v>80.309198480000006</v>
      </c>
      <c r="N18" s="46">
        <f t="shared" si="7"/>
        <v>792.05165446000001</v>
      </c>
      <c r="O18" s="46">
        <v>96.023420869999995</v>
      </c>
      <c r="P18" s="46">
        <f t="shared" si="8"/>
        <v>696.02823359000001</v>
      </c>
      <c r="Q18" s="46">
        <v>391.94805529000001</v>
      </c>
      <c r="R18" s="46">
        <v>274.81605875999998</v>
      </c>
      <c r="S18" s="46">
        <v>29.264119539999999</v>
      </c>
      <c r="T18" s="46"/>
      <c r="U18" s="46"/>
      <c r="V18" s="46"/>
      <c r="W18" s="46"/>
      <c r="X18" s="46"/>
      <c r="Y18" s="46"/>
    </row>
    <row r="19" spans="1:25" ht="12.75" hidden="1" customHeight="1" outlineLevel="1">
      <c r="A19" s="8">
        <v>40787</v>
      </c>
      <c r="B19" s="46">
        <v>2408.1659366700001</v>
      </c>
      <c r="C19" s="46">
        <f t="shared" si="0"/>
        <v>557.47407341000007</v>
      </c>
      <c r="D19" s="46">
        <f t="shared" si="1"/>
        <v>1850.69186326</v>
      </c>
      <c r="E19" s="46">
        <f t="shared" si="2"/>
        <v>814.39128028999994</v>
      </c>
      <c r="F19" s="46">
        <f t="shared" si="3"/>
        <v>921.47875814999998</v>
      </c>
      <c r="G19" s="46">
        <f t="shared" si="4"/>
        <v>114.82182481999999</v>
      </c>
      <c r="H19" s="46">
        <f t="shared" si="5"/>
        <v>1612.74006532</v>
      </c>
      <c r="I19" s="46">
        <v>456.85242212000003</v>
      </c>
      <c r="J19" s="46">
        <f t="shared" si="6"/>
        <v>1155.8876432</v>
      </c>
      <c r="K19" s="46">
        <v>425.92598421000002</v>
      </c>
      <c r="L19" s="46">
        <v>647.05034271</v>
      </c>
      <c r="M19" s="46">
        <v>82.911316279999994</v>
      </c>
      <c r="N19" s="46">
        <f t="shared" si="7"/>
        <v>795.42587134999997</v>
      </c>
      <c r="O19" s="46">
        <v>100.62165129</v>
      </c>
      <c r="P19" s="46">
        <f t="shared" si="8"/>
        <v>694.80422005999992</v>
      </c>
      <c r="Q19" s="46">
        <v>388.46529607999997</v>
      </c>
      <c r="R19" s="46">
        <v>274.42841543999998</v>
      </c>
      <c r="S19" s="46">
        <v>31.910508539999999</v>
      </c>
      <c r="T19" s="46"/>
      <c r="U19" s="46"/>
      <c r="V19" s="46"/>
      <c r="W19" s="46"/>
      <c r="X19" s="46"/>
      <c r="Y19" s="46"/>
    </row>
    <row r="20" spans="1:25" ht="12.75" hidden="1" customHeight="1" outlineLevel="1">
      <c r="A20" s="8">
        <v>40817</v>
      </c>
      <c r="B20" s="46">
        <v>2417.3546653999997</v>
      </c>
      <c r="C20" s="46">
        <f t="shared" si="0"/>
        <v>582.68036138999992</v>
      </c>
      <c r="D20" s="46">
        <f t="shared" si="1"/>
        <v>1834.67430401</v>
      </c>
      <c r="E20" s="46">
        <f t="shared" si="2"/>
        <v>801.01234034999993</v>
      </c>
      <c r="F20" s="46">
        <f t="shared" si="3"/>
        <v>917.92913725999995</v>
      </c>
      <c r="G20" s="46">
        <f t="shared" si="4"/>
        <v>115.73282639999999</v>
      </c>
      <c r="H20" s="46">
        <f t="shared" si="5"/>
        <v>1605.8748500199999</v>
      </c>
      <c r="I20" s="46">
        <v>481.17429965999997</v>
      </c>
      <c r="J20" s="46">
        <f t="shared" si="6"/>
        <v>1124.7005503599999</v>
      </c>
      <c r="K20" s="46">
        <v>401.38046431999999</v>
      </c>
      <c r="L20" s="46">
        <v>639.31053873999997</v>
      </c>
      <c r="M20" s="46">
        <v>84.009547299999994</v>
      </c>
      <c r="N20" s="46">
        <f t="shared" si="7"/>
        <v>811.47981537999999</v>
      </c>
      <c r="O20" s="46">
        <v>101.50606173</v>
      </c>
      <c r="P20" s="46">
        <f t="shared" si="8"/>
        <v>709.97375365000005</v>
      </c>
      <c r="Q20" s="46">
        <v>399.63187603</v>
      </c>
      <c r="R20" s="46">
        <v>278.61859851999998</v>
      </c>
      <c r="S20" s="46">
        <v>31.723279099999999</v>
      </c>
      <c r="T20" s="46"/>
      <c r="U20" s="46"/>
      <c r="V20" s="46"/>
      <c r="W20" s="46"/>
      <c r="X20" s="46"/>
      <c r="Y20" s="46"/>
    </row>
    <row r="21" spans="1:25" ht="12.75" hidden="1" customHeight="1" outlineLevel="1">
      <c r="A21" s="8">
        <v>40848</v>
      </c>
      <c r="B21" s="46">
        <v>2440.80088669</v>
      </c>
      <c r="C21" s="46">
        <f t="shared" si="0"/>
        <v>574.62294107000002</v>
      </c>
      <c r="D21" s="46">
        <f t="shared" si="1"/>
        <v>1866.1779456199999</v>
      </c>
      <c r="E21" s="46">
        <f t="shared" si="2"/>
        <v>826.80512913999996</v>
      </c>
      <c r="F21" s="46">
        <f t="shared" si="3"/>
        <v>918.81685160000006</v>
      </c>
      <c r="G21" s="46">
        <f t="shared" si="4"/>
        <v>120.55596488</v>
      </c>
      <c r="H21" s="46">
        <f t="shared" si="5"/>
        <v>1629.55862727</v>
      </c>
      <c r="I21" s="46">
        <v>483.73975879</v>
      </c>
      <c r="J21" s="46">
        <f t="shared" si="6"/>
        <v>1145.81886848</v>
      </c>
      <c r="K21" s="46">
        <v>416.25039757000002</v>
      </c>
      <c r="L21" s="46">
        <v>640.76488180000001</v>
      </c>
      <c r="M21" s="46">
        <v>88.803589110000004</v>
      </c>
      <c r="N21" s="46">
        <f t="shared" si="7"/>
        <v>811.24225941999998</v>
      </c>
      <c r="O21" s="46">
        <v>90.88318228</v>
      </c>
      <c r="P21" s="46">
        <f t="shared" si="8"/>
        <v>720.35907713999995</v>
      </c>
      <c r="Q21" s="46">
        <v>410.55473157</v>
      </c>
      <c r="R21" s="46">
        <v>278.05196979999999</v>
      </c>
      <c r="S21" s="46">
        <v>31.75237577</v>
      </c>
      <c r="T21" s="46"/>
      <c r="U21" s="46"/>
      <c r="V21" s="46"/>
      <c r="W21" s="46"/>
      <c r="X21" s="46"/>
      <c r="Y21" s="46"/>
    </row>
    <row r="22" spans="1:25" ht="12.75" hidden="1" customHeight="1" outlineLevel="1">
      <c r="A22" s="8">
        <v>40878</v>
      </c>
      <c r="B22" s="46">
        <v>2497.9963311199999</v>
      </c>
      <c r="C22" s="46">
        <f t="shared" si="0"/>
        <v>535.04617813000004</v>
      </c>
      <c r="D22" s="46">
        <f t="shared" si="1"/>
        <v>1962.9501529900001</v>
      </c>
      <c r="E22" s="46">
        <f t="shared" si="2"/>
        <v>939.34171439000011</v>
      </c>
      <c r="F22" s="46">
        <f t="shared" si="3"/>
        <v>907.61621203999994</v>
      </c>
      <c r="G22" s="46">
        <f t="shared" si="4"/>
        <v>115.99222656000001</v>
      </c>
      <c r="H22" s="46">
        <f t="shared" si="5"/>
        <v>1674.9148375700001</v>
      </c>
      <c r="I22" s="46">
        <v>447.97854785999999</v>
      </c>
      <c r="J22" s="46">
        <f t="shared" si="6"/>
        <v>1226.9362897100002</v>
      </c>
      <c r="K22" s="46">
        <v>514.61042625000005</v>
      </c>
      <c r="L22" s="46">
        <v>629.58822384999996</v>
      </c>
      <c r="M22" s="46">
        <v>82.737639610000002</v>
      </c>
      <c r="N22" s="46">
        <f t="shared" si="7"/>
        <v>823.08149354999989</v>
      </c>
      <c r="O22" s="46">
        <v>87.067630269999995</v>
      </c>
      <c r="P22" s="46">
        <f t="shared" si="8"/>
        <v>736.0138632799999</v>
      </c>
      <c r="Q22" s="46">
        <v>424.73128814</v>
      </c>
      <c r="R22" s="46">
        <v>278.02798818999997</v>
      </c>
      <c r="S22" s="46">
        <v>33.254586949999997</v>
      </c>
      <c r="T22" s="46"/>
      <c r="U22" s="46"/>
      <c r="V22" s="46"/>
      <c r="W22" s="46"/>
      <c r="X22" s="46"/>
      <c r="Y22" s="46"/>
    </row>
    <row r="23" spans="1:25" ht="12.75" hidden="1" customHeight="1" outlineLevel="1">
      <c r="A23" s="8">
        <v>40909</v>
      </c>
      <c r="B23" s="46">
        <v>2619.4706801299999</v>
      </c>
      <c r="C23" s="46">
        <f t="shared" si="0"/>
        <v>567.30069928</v>
      </c>
      <c r="D23" s="46">
        <f t="shared" si="1"/>
        <v>2052.1699808500002</v>
      </c>
      <c r="E23" s="46">
        <f t="shared" si="2"/>
        <v>1017.2279602799999</v>
      </c>
      <c r="F23" s="46">
        <f t="shared" si="3"/>
        <v>919.48344268999995</v>
      </c>
      <c r="G23" s="46">
        <f t="shared" si="4"/>
        <v>115.45857788000001</v>
      </c>
      <c r="H23" s="46">
        <f t="shared" si="5"/>
        <v>1760.1185772400001</v>
      </c>
      <c r="I23" s="46">
        <v>471.18655537000001</v>
      </c>
      <c r="J23" s="46">
        <f t="shared" si="6"/>
        <v>1288.9320218700002</v>
      </c>
      <c r="K23" s="46">
        <v>574.33101977000001</v>
      </c>
      <c r="L23" s="46">
        <v>633.07763962000001</v>
      </c>
      <c r="M23" s="46">
        <v>81.523362480000003</v>
      </c>
      <c r="N23" s="46">
        <f t="shared" si="7"/>
        <v>859.35210288999997</v>
      </c>
      <c r="O23" s="46">
        <v>96.114143909999996</v>
      </c>
      <c r="P23" s="46">
        <f t="shared" si="8"/>
        <v>763.23795897999992</v>
      </c>
      <c r="Q23" s="46">
        <v>442.89694050999998</v>
      </c>
      <c r="R23" s="46">
        <v>286.40580306999999</v>
      </c>
      <c r="S23" s="46">
        <v>33.935215399999997</v>
      </c>
      <c r="T23" s="46"/>
      <c r="U23" s="46"/>
      <c r="V23" s="46"/>
      <c r="W23" s="46"/>
      <c r="X23" s="46"/>
      <c r="Y23" s="46"/>
    </row>
    <row r="24" spans="1:25" ht="12.75" hidden="1" customHeight="1" outlineLevel="1">
      <c r="A24" s="8">
        <v>40940</v>
      </c>
      <c r="B24" s="46">
        <v>2680.3270623600001</v>
      </c>
      <c r="C24" s="46">
        <f t="shared" si="0"/>
        <v>566.12559453999995</v>
      </c>
      <c r="D24" s="46">
        <f t="shared" si="1"/>
        <v>2114.2014678200003</v>
      </c>
      <c r="E24" s="46">
        <f t="shared" si="2"/>
        <v>1065.1580891900001</v>
      </c>
      <c r="F24" s="46">
        <f t="shared" si="3"/>
        <v>922.77442592000011</v>
      </c>
      <c r="G24" s="46">
        <f t="shared" si="4"/>
        <v>126.26895271000001</v>
      </c>
      <c r="H24" s="46">
        <f t="shared" si="5"/>
        <v>1808.9468853000001</v>
      </c>
      <c r="I24" s="46">
        <v>481.69407722</v>
      </c>
      <c r="J24" s="46">
        <f t="shared" si="6"/>
        <v>1327.25280808</v>
      </c>
      <c r="K24" s="46">
        <v>607.96107457000005</v>
      </c>
      <c r="L24" s="46">
        <v>631.88687100000004</v>
      </c>
      <c r="M24" s="46">
        <v>87.404862510000001</v>
      </c>
      <c r="N24" s="46">
        <f t="shared" si="7"/>
        <v>871.38017706000005</v>
      </c>
      <c r="O24" s="46">
        <v>84.431517319999998</v>
      </c>
      <c r="P24" s="46">
        <f t="shared" si="8"/>
        <v>786.94865974000004</v>
      </c>
      <c r="Q24" s="46">
        <v>457.19701462</v>
      </c>
      <c r="R24" s="46">
        <v>290.88755492000001</v>
      </c>
      <c r="S24" s="46">
        <v>38.8640902</v>
      </c>
      <c r="T24" s="46"/>
      <c r="U24" s="46"/>
      <c r="V24" s="46"/>
      <c r="W24" s="46"/>
      <c r="X24" s="46"/>
      <c r="Y24" s="46"/>
    </row>
    <row r="25" spans="1:25" ht="12.75" hidden="1" customHeight="1" outlineLevel="1">
      <c r="A25" s="8">
        <v>40969</v>
      </c>
      <c r="B25" s="46">
        <v>2718.5561757899995</v>
      </c>
      <c r="C25" s="46">
        <f t="shared" si="0"/>
        <v>565.91113352000002</v>
      </c>
      <c r="D25" s="46">
        <f t="shared" si="1"/>
        <v>2152.64504227</v>
      </c>
      <c r="E25" s="46">
        <f t="shared" si="2"/>
        <v>1089.37914032</v>
      </c>
      <c r="F25" s="46">
        <f t="shared" si="3"/>
        <v>934.92701</v>
      </c>
      <c r="G25" s="46">
        <f t="shared" si="4"/>
        <v>128.33889195</v>
      </c>
      <c r="H25" s="46">
        <f t="shared" si="5"/>
        <v>1841.3993735899999</v>
      </c>
      <c r="I25" s="46">
        <v>479.24350786999997</v>
      </c>
      <c r="J25" s="46">
        <f t="shared" si="6"/>
        <v>1362.1558657199998</v>
      </c>
      <c r="K25" s="46">
        <v>627.78624720000005</v>
      </c>
      <c r="L25" s="46">
        <v>644.42464997000002</v>
      </c>
      <c r="M25" s="46">
        <v>89.944968549999999</v>
      </c>
      <c r="N25" s="46">
        <f t="shared" si="7"/>
        <v>877.1568021999999</v>
      </c>
      <c r="O25" s="46">
        <v>86.667625650000005</v>
      </c>
      <c r="P25" s="46">
        <f t="shared" si="8"/>
        <v>790.48917654999991</v>
      </c>
      <c r="Q25" s="46">
        <v>461.59289311999999</v>
      </c>
      <c r="R25" s="46">
        <v>290.50236002999998</v>
      </c>
      <c r="S25" s="46">
        <v>38.393923399999998</v>
      </c>
      <c r="T25" s="46"/>
      <c r="U25" s="46"/>
      <c r="V25" s="46"/>
      <c r="W25" s="46"/>
      <c r="X25" s="46"/>
      <c r="Y25" s="46"/>
    </row>
    <row r="26" spans="1:25" ht="12.75" hidden="1" customHeight="1" outlineLevel="1">
      <c r="A26" s="8">
        <v>41000</v>
      </c>
      <c r="B26" s="46">
        <v>2864.05854507</v>
      </c>
      <c r="C26" s="46">
        <f t="shared" si="0"/>
        <v>597.11624033999999</v>
      </c>
      <c r="D26" s="46">
        <f t="shared" si="1"/>
        <v>2266.9423047299997</v>
      </c>
      <c r="E26" s="46">
        <f t="shared" si="2"/>
        <v>1155.40401028</v>
      </c>
      <c r="F26" s="46">
        <f t="shared" si="3"/>
        <v>971.62522500999989</v>
      </c>
      <c r="G26" s="46">
        <f t="shared" si="4"/>
        <v>139.91306943999999</v>
      </c>
      <c r="H26" s="46">
        <f t="shared" si="5"/>
        <v>1977.1916112700001</v>
      </c>
      <c r="I26" s="46">
        <v>515.80236537999997</v>
      </c>
      <c r="J26" s="46">
        <f t="shared" si="6"/>
        <v>1461.38924589</v>
      </c>
      <c r="K26" s="46">
        <v>686.69141010999999</v>
      </c>
      <c r="L26" s="46">
        <v>673.28607696999995</v>
      </c>
      <c r="M26" s="46">
        <v>101.41175880999999</v>
      </c>
      <c r="N26" s="46">
        <f t="shared" si="7"/>
        <v>886.86693379999997</v>
      </c>
      <c r="O26" s="46">
        <v>81.313874960000007</v>
      </c>
      <c r="P26" s="46">
        <f t="shared" si="8"/>
        <v>805.55305883999995</v>
      </c>
      <c r="Q26" s="46">
        <v>468.71260016999997</v>
      </c>
      <c r="R26" s="46">
        <v>298.33914804</v>
      </c>
      <c r="S26" s="46">
        <v>38.501310629999999</v>
      </c>
      <c r="T26" s="46"/>
      <c r="U26" s="46"/>
      <c r="V26" s="46"/>
      <c r="W26" s="46"/>
      <c r="X26" s="46"/>
      <c r="Y26" s="46"/>
    </row>
    <row r="27" spans="1:25" ht="12.75" hidden="1" customHeight="1" outlineLevel="1">
      <c r="A27" s="8">
        <v>41030</v>
      </c>
      <c r="B27" s="46">
        <v>2882.26461002</v>
      </c>
      <c r="C27" s="46">
        <f t="shared" si="0"/>
        <v>598.50161926999999</v>
      </c>
      <c r="D27" s="46">
        <f t="shared" si="1"/>
        <v>2283.76299075</v>
      </c>
      <c r="E27" s="46">
        <f t="shared" si="2"/>
        <v>1158.5182655900001</v>
      </c>
      <c r="F27" s="46">
        <f t="shared" si="3"/>
        <v>981.39737187000003</v>
      </c>
      <c r="G27" s="46">
        <f t="shared" si="4"/>
        <v>143.84735329</v>
      </c>
      <c r="H27" s="46">
        <f t="shared" si="5"/>
        <v>1998.37120762</v>
      </c>
      <c r="I27" s="46">
        <v>513.96917653000003</v>
      </c>
      <c r="J27" s="46">
        <f t="shared" si="6"/>
        <v>1484.4020310899998</v>
      </c>
      <c r="K27" s="46">
        <v>696.70642988999998</v>
      </c>
      <c r="L27" s="46">
        <v>682.42440391000002</v>
      </c>
      <c r="M27" s="46">
        <v>105.27119729</v>
      </c>
      <c r="N27" s="46">
        <f t="shared" si="7"/>
        <v>883.89340240000001</v>
      </c>
      <c r="O27" s="46">
        <v>84.532442739999993</v>
      </c>
      <c r="P27" s="46">
        <f t="shared" si="8"/>
        <v>799.36095966000005</v>
      </c>
      <c r="Q27" s="46">
        <v>461.81183570000002</v>
      </c>
      <c r="R27" s="46">
        <v>298.97296796000001</v>
      </c>
      <c r="S27" s="46">
        <v>38.576155999999997</v>
      </c>
      <c r="T27" s="46"/>
      <c r="U27" s="46"/>
      <c r="V27" s="46"/>
      <c r="W27" s="46"/>
      <c r="X27" s="46"/>
      <c r="Y27" s="46"/>
    </row>
    <row r="28" spans="1:25" ht="12.75" hidden="1" customHeight="1" outlineLevel="1">
      <c r="A28" s="8">
        <v>41061</v>
      </c>
      <c r="B28" s="46">
        <v>2961.39892358</v>
      </c>
      <c r="C28" s="46">
        <f t="shared" si="0"/>
        <v>642.42524646999993</v>
      </c>
      <c r="D28" s="46">
        <f t="shared" si="1"/>
        <v>2318.9736771100002</v>
      </c>
      <c r="E28" s="46">
        <f t="shared" si="2"/>
        <v>1182.2724436999999</v>
      </c>
      <c r="F28" s="46">
        <f t="shared" si="3"/>
        <v>989.33476302000008</v>
      </c>
      <c r="G28" s="46">
        <f t="shared" si="4"/>
        <v>147.36647039000002</v>
      </c>
      <c r="H28" s="46">
        <f t="shared" si="5"/>
        <v>2047.9214927600001</v>
      </c>
      <c r="I28" s="46">
        <v>553.45479350999994</v>
      </c>
      <c r="J28" s="46">
        <f t="shared" si="6"/>
        <v>1494.4666992500001</v>
      </c>
      <c r="K28" s="46">
        <v>704.74265049999997</v>
      </c>
      <c r="L28" s="46">
        <v>682.85946717000002</v>
      </c>
      <c r="M28" s="46">
        <v>106.86458158000001</v>
      </c>
      <c r="N28" s="46">
        <f t="shared" si="7"/>
        <v>913.47743081999988</v>
      </c>
      <c r="O28" s="46">
        <v>88.970452960000003</v>
      </c>
      <c r="P28" s="46">
        <f t="shared" si="8"/>
        <v>824.50697785999989</v>
      </c>
      <c r="Q28" s="46">
        <v>477.52979319999997</v>
      </c>
      <c r="R28" s="46">
        <v>306.47529585000001</v>
      </c>
      <c r="S28" s="46">
        <v>40.501888809999997</v>
      </c>
      <c r="T28" s="46"/>
      <c r="U28" s="46"/>
      <c r="V28" s="46"/>
      <c r="W28" s="46"/>
      <c r="X28" s="46"/>
      <c r="Y28" s="46"/>
    </row>
    <row r="29" spans="1:25" ht="12.75" hidden="1" customHeight="1" outlineLevel="1">
      <c r="A29" s="8">
        <v>41091</v>
      </c>
      <c r="B29" s="46">
        <v>2975.51714335</v>
      </c>
      <c r="C29" s="46">
        <f t="shared" si="0"/>
        <v>626.23435353000002</v>
      </c>
      <c r="D29" s="46">
        <f t="shared" si="1"/>
        <v>2349.2827898200003</v>
      </c>
      <c r="E29" s="46">
        <f t="shared" si="2"/>
        <v>1173.3356450800002</v>
      </c>
      <c r="F29" s="46">
        <f t="shared" si="3"/>
        <v>1025.4184484100001</v>
      </c>
      <c r="G29" s="46">
        <f t="shared" si="4"/>
        <v>150.52869633</v>
      </c>
      <c r="H29" s="46">
        <f t="shared" si="5"/>
        <v>2039.2479579700002</v>
      </c>
      <c r="I29" s="46">
        <v>538.15756493000004</v>
      </c>
      <c r="J29" s="46">
        <f t="shared" si="6"/>
        <v>1501.0903930400002</v>
      </c>
      <c r="K29" s="46">
        <v>704.54552419000004</v>
      </c>
      <c r="L29" s="46">
        <v>690.56585569000003</v>
      </c>
      <c r="M29" s="46">
        <v>105.97901315999999</v>
      </c>
      <c r="N29" s="46">
        <f t="shared" si="7"/>
        <v>936.26918538000007</v>
      </c>
      <c r="O29" s="46">
        <v>88.0767886</v>
      </c>
      <c r="P29" s="46">
        <f t="shared" si="8"/>
        <v>848.19239678000008</v>
      </c>
      <c r="Q29" s="46">
        <v>468.79012089000003</v>
      </c>
      <c r="R29" s="46">
        <v>334.85259272000002</v>
      </c>
      <c r="S29" s="46">
        <v>44.549683170000002</v>
      </c>
      <c r="T29" s="46"/>
      <c r="U29" s="46"/>
      <c r="V29" s="46"/>
      <c r="W29" s="46"/>
      <c r="X29" s="46"/>
      <c r="Y29" s="46"/>
    </row>
    <row r="30" spans="1:25" ht="12.75" hidden="1" customHeight="1" outlineLevel="1">
      <c r="A30" s="8">
        <v>41122</v>
      </c>
      <c r="B30" s="46">
        <v>2991.7172410500002</v>
      </c>
      <c r="C30" s="46">
        <f t="shared" si="0"/>
        <v>609.37503293999998</v>
      </c>
      <c r="D30" s="46">
        <f t="shared" si="1"/>
        <v>2382.3422081100002</v>
      </c>
      <c r="E30" s="46">
        <f t="shared" si="2"/>
        <v>1178.59503036</v>
      </c>
      <c r="F30" s="46">
        <f t="shared" si="3"/>
        <v>1048.3686579300002</v>
      </c>
      <c r="G30" s="46">
        <f t="shared" si="4"/>
        <v>155.37851982000001</v>
      </c>
      <c r="H30" s="46">
        <f t="shared" si="5"/>
        <v>2031.64465535</v>
      </c>
      <c r="I30" s="46">
        <v>521.89418276000004</v>
      </c>
      <c r="J30" s="46">
        <f t="shared" si="6"/>
        <v>1509.7504725900001</v>
      </c>
      <c r="K30" s="46">
        <v>713.60676156</v>
      </c>
      <c r="L30" s="46">
        <v>693.82957908000003</v>
      </c>
      <c r="M30" s="46">
        <v>102.31413195</v>
      </c>
      <c r="N30" s="46">
        <f t="shared" si="7"/>
        <v>960.07258569999999</v>
      </c>
      <c r="O30" s="46">
        <v>87.480850180000004</v>
      </c>
      <c r="P30" s="46">
        <f t="shared" si="8"/>
        <v>872.59173552000004</v>
      </c>
      <c r="Q30" s="46">
        <v>464.98826880000001</v>
      </c>
      <c r="R30" s="46">
        <v>354.53907885000001</v>
      </c>
      <c r="S30" s="46">
        <v>53.064387869999997</v>
      </c>
      <c r="T30" s="46"/>
      <c r="U30" s="46"/>
      <c r="V30" s="46"/>
      <c r="W30" s="46"/>
      <c r="X30" s="46"/>
      <c r="Y30" s="46"/>
    </row>
    <row r="31" spans="1:25" ht="12.75" hidden="1" customHeight="1" outlineLevel="1">
      <c r="A31" s="8">
        <v>41153</v>
      </c>
      <c r="B31" s="46">
        <v>3038.0740447999997</v>
      </c>
      <c r="C31" s="46">
        <f t="shared" si="0"/>
        <v>611.97884391999992</v>
      </c>
      <c r="D31" s="46">
        <f t="shared" si="1"/>
        <v>2426.09520088</v>
      </c>
      <c r="E31" s="46">
        <f t="shared" si="2"/>
        <v>1169.7356753899999</v>
      </c>
      <c r="F31" s="46">
        <f t="shared" si="3"/>
        <v>1108.18625148</v>
      </c>
      <c r="G31" s="46">
        <f t="shared" si="4"/>
        <v>148.17327401</v>
      </c>
      <c r="H31" s="46">
        <f t="shared" si="5"/>
        <v>2013.6704986599998</v>
      </c>
      <c r="I31" s="46">
        <v>517.86237747999996</v>
      </c>
      <c r="J31" s="46">
        <f t="shared" si="6"/>
        <v>1495.8081211799999</v>
      </c>
      <c r="K31" s="46">
        <v>706.87809421999998</v>
      </c>
      <c r="L31" s="46">
        <v>702.23493953000002</v>
      </c>
      <c r="M31" s="46">
        <v>86.695087430000001</v>
      </c>
      <c r="N31" s="46">
        <f t="shared" si="7"/>
        <v>1024.4035461400001</v>
      </c>
      <c r="O31" s="46">
        <v>94.116466439999996</v>
      </c>
      <c r="P31" s="46">
        <f t="shared" si="8"/>
        <v>930.28707970000005</v>
      </c>
      <c r="Q31" s="46">
        <v>462.85758117</v>
      </c>
      <c r="R31" s="46">
        <v>405.95131194999999</v>
      </c>
      <c r="S31" s="46">
        <v>61.478186579999999</v>
      </c>
      <c r="T31" s="46"/>
      <c r="U31" s="46"/>
      <c r="V31" s="46"/>
      <c r="W31" s="46"/>
      <c r="X31" s="46"/>
      <c r="Y31" s="46"/>
    </row>
    <row r="32" spans="1:25" ht="12.75" hidden="1" customHeight="1" outlineLevel="1">
      <c r="A32" s="8">
        <v>41183</v>
      </c>
      <c r="B32" s="46">
        <v>3115.4553072799999</v>
      </c>
      <c r="C32" s="46">
        <f t="shared" si="0"/>
        <v>627.73383736999995</v>
      </c>
      <c r="D32" s="46">
        <f t="shared" si="1"/>
        <v>2487.72146991</v>
      </c>
      <c r="E32" s="46">
        <f t="shared" si="2"/>
        <v>1190.32428357</v>
      </c>
      <c r="F32" s="46">
        <f t="shared" si="3"/>
        <v>1150.2191435999998</v>
      </c>
      <c r="G32" s="46">
        <f t="shared" si="4"/>
        <v>147.17804274</v>
      </c>
      <c r="H32" s="46">
        <f t="shared" si="5"/>
        <v>2043.58913467</v>
      </c>
      <c r="I32" s="46">
        <v>532.35820998999998</v>
      </c>
      <c r="J32" s="46">
        <f t="shared" si="6"/>
        <v>1511.23092468</v>
      </c>
      <c r="K32" s="46">
        <v>713.50644962000001</v>
      </c>
      <c r="L32" s="46">
        <v>718.23736815999996</v>
      </c>
      <c r="M32" s="46">
        <v>79.487106900000001</v>
      </c>
      <c r="N32" s="46">
        <f t="shared" si="7"/>
        <v>1071.8661726099999</v>
      </c>
      <c r="O32" s="46">
        <v>95.375627379999997</v>
      </c>
      <c r="P32" s="46">
        <f t="shared" si="8"/>
        <v>976.49054522999995</v>
      </c>
      <c r="Q32" s="46">
        <v>476.81783395000002</v>
      </c>
      <c r="R32" s="46">
        <v>431.98177543999998</v>
      </c>
      <c r="S32" s="46">
        <v>67.690935839999995</v>
      </c>
      <c r="T32" s="46"/>
      <c r="U32" s="46"/>
      <c r="V32" s="46"/>
      <c r="W32" s="46"/>
      <c r="X32" s="46"/>
      <c r="Y32" s="46"/>
    </row>
    <row r="33" spans="1:25" ht="12.75" hidden="1" customHeight="1" outlineLevel="1">
      <c r="A33" s="8">
        <v>41214</v>
      </c>
      <c r="B33" s="46">
        <v>3236.9151464500001</v>
      </c>
      <c r="C33" s="46">
        <f t="shared" si="0"/>
        <v>632.37162109999997</v>
      </c>
      <c r="D33" s="46">
        <f t="shared" si="1"/>
        <v>2604.54352535</v>
      </c>
      <c r="E33" s="46">
        <f t="shared" si="2"/>
        <v>1256.8006104900001</v>
      </c>
      <c r="F33" s="46">
        <f t="shared" si="3"/>
        <v>1186.8160545400001</v>
      </c>
      <c r="G33" s="46">
        <f t="shared" si="4"/>
        <v>160.92686032</v>
      </c>
      <c r="H33" s="46">
        <f t="shared" si="5"/>
        <v>2080.5044404300002</v>
      </c>
      <c r="I33" s="46">
        <v>529.78501365</v>
      </c>
      <c r="J33" s="46">
        <f t="shared" si="6"/>
        <v>1550.71942678</v>
      </c>
      <c r="K33" s="46">
        <v>754.31138329999999</v>
      </c>
      <c r="L33" s="46">
        <v>714.88912820999997</v>
      </c>
      <c r="M33" s="46">
        <v>81.518915269999994</v>
      </c>
      <c r="N33" s="46">
        <f t="shared" si="7"/>
        <v>1156.4107060200001</v>
      </c>
      <c r="O33" s="46">
        <v>102.58660745</v>
      </c>
      <c r="P33" s="46">
        <f t="shared" si="8"/>
        <v>1053.8240985700002</v>
      </c>
      <c r="Q33" s="46">
        <v>502.48922719000001</v>
      </c>
      <c r="R33" s="46">
        <v>471.92692633000001</v>
      </c>
      <c r="S33" s="46">
        <v>79.407945049999995</v>
      </c>
      <c r="T33" s="46"/>
      <c r="U33" s="46"/>
      <c r="V33" s="46"/>
      <c r="W33" s="46"/>
      <c r="X33" s="46"/>
      <c r="Y33" s="46"/>
    </row>
    <row r="34" spans="1:25" ht="12.75" hidden="1" customHeight="1" outlineLevel="1">
      <c r="A34" s="8">
        <v>41244</v>
      </c>
      <c r="B34" s="46">
        <v>3349.38148486</v>
      </c>
      <c r="C34" s="46">
        <f t="shared" si="0"/>
        <v>622.41066819999992</v>
      </c>
      <c r="D34" s="46">
        <f t="shared" si="1"/>
        <v>2726.9708166599999</v>
      </c>
      <c r="E34" s="46">
        <f t="shared" si="2"/>
        <v>1332.0922303899999</v>
      </c>
      <c r="F34" s="46">
        <f t="shared" si="3"/>
        <v>1229.66052294</v>
      </c>
      <c r="G34" s="46">
        <f t="shared" si="4"/>
        <v>165.21806333000001</v>
      </c>
      <c r="H34" s="46">
        <f t="shared" si="5"/>
        <v>2157.96403461</v>
      </c>
      <c r="I34" s="46">
        <v>525.77771829999995</v>
      </c>
      <c r="J34" s="46">
        <f t="shared" si="6"/>
        <v>1632.1863163099999</v>
      </c>
      <c r="K34" s="46">
        <v>829.17341958999998</v>
      </c>
      <c r="L34" s="46">
        <v>723.28903950999995</v>
      </c>
      <c r="M34" s="46">
        <v>79.723857210000006</v>
      </c>
      <c r="N34" s="46">
        <f t="shared" si="7"/>
        <v>1191.41745025</v>
      </c>
      <c r="O34" s="46">
        <v>96.6329499</v>
      </c>
      <c r="P34" s="46">
        <f t="shared" si="8"/>
        <v>1094.7845003499999</v>
      </c>
      <c r="Q34" s="46">
        <v>502.91881080000002</v>
      </c>
      <c r="R34" s="46">
        <v>506.37148343000001</v>
      </c>
      <c r="S34" s="46">
        <v>85.494206120000001</v>
      </c>
      <c r="T34" s="46"/>
      <c r="U34" s="46"/>
      <c r="V34" s="46"/>
      <c r="W34" s="46"/>
      <c r="X34" s="46"/>
      <c r="Y34" s="46"/>
    </row>
    <row r="35" spans="1:25" ht="12.75" hidden="1" customHeight="1" outlineLevel="1">
      <c r="A35" s="8">
        <v>41275</v>
      </c>
      <c r="B35" s="46">
        <v>3486.19432624</v>
      </c>
      <c r="C35" s="46">
        <f t="shared" si="0"/>
        <v>633.80304251999996</v>
      </c>
      <c r="D35" s="46">
        <f t="shared" si="1"/>
        <v>2852.3912837199996</v>
      </c>
      <c r="E35" s="46">
        <f t="shared" si="2"/>
        <v>1413.5218204</v>
      </c>
      <c r="F35" s="46">
        <f t="shared" si="3"/>
        <v>1271.0408340899999</v>
      </c>
      <c r="G35" s="46">
        <f t="shared" si="4"/>
        <v>167.82862922999999</v>
      </c>
      <c r="H35" s="46">
        <f t="shared" si="5"/>
        <v>2268.8879859199997</v>
      </c>
      <c r="I35" s="46">
        <v>540.16936512999996</v>
      </c>
      <c r="J35" s="46">
        <f t="shared" si="6"/>
        <v>1728.7186207899999</v>
      </c>
      <c r="K35" s="46">
        <v>903.03007404000004</v>
      </c>
      <c r="L35" s="46">
        <v>743.67541875999996</v>
      </c>
      <c r="M35" s="46">
        <v>82.013127990000001</v>
      </c>
      <c r="N35" s="46">
        <f t="shared" si="7"/>
        <v>1217.3063403199999</v>
      </c>
      <c r="O35" s="46">
        <v>93.633677390000003</v>
      </c>
      <c r="P35" s="46">
        <f t="shared" si="8"/>
        <v>1123.6726629299999</v>
      </c>
      <c r="Q35" s="46">
        <v>510.49174635999998</v>
      </c>
      <c r="R35" s="46">
        <v>527.36541533000002</v>
      </c>
      <c r="S35" s="46">
        <v>85.815501240000003</v>
      </c>
      <c r="T35" s="46"/>
      <c r="U35" s="46"/>
      <c r="V35" s="46"/>
      <c r="W35" s="46"/>
      <c r="X35" s="46"/>
      <c r="Y35" s="46"/>
    </row>
    <row r="36" spans="1:25" ht="12.75" hidden="1" customHeight="1" outlineLevel="1">
      <c r="A36" s="8">
        <v>41306</v>
      </c>
      <c r="B36" s="46">
        <v>3513.5351392699995</v>
      </c>
      <c r="C36" s="46">
        <f t="shared" si="0"/>
        <v>642.81263733000003</v>
      </c>
      <c r="D36" s="46">
        <f t="shared" si="1"/>
        <v>2870.7225019399998</v>
      </c>
      <c r="E36" s="46">
        <f t="shared" si="2"/>
        <v>1389.9224836799999</v>
      </c>
      <c r="F36" s="46">
        <f t="shared" si="3"/>
        <v>1466.3204968099999</v>
      </c>
      <c r="G36" s="46">
        <f t="shared" si="4"/>
        <v>14.47952145</v>
      </c>
      <c r="H36" s="46">
        <f t="shared" si="5"/>
        <v>2341.8295725600001</v>
      </c>
      <c r="I36" s="46">
        <v>558.56843271000002</v>
      </c>
      <c r="J36" s="46">
        <f t="shared" si="6"/>
        <v>1783.2611398500001</v>
      </c>
      <c r="K36" s="46">
        <v>924.71393436000005</v>
      </c>
      <c r="L36" s="46">
        <v>847.52585896000005</v>
      </c>
      <c r="M36" s="46">
        <v>11.021346530000001</v>
      </c>
      <c r="N36" s="46">
        <f t="shared" si="7"/>
        <v>1171.7055667099999</v>
      </c>
      <c r="O36" s="46">
        <v>84.244204620000005</v>
      </c>
      <c r="P36" s="46">
        <f t="shared" si="8"/>
        <v>1087.4613620899997</v>
      </c>
      <c r="Q36" s="46">
        <v>465.20854931999997</v>
      </c>
      <c r="R36" s="46">
        <v>618.79463784999996</v>
      </c>
      <c r="S36" s="46">
        <v>3.4581749199999998</v>
      </c>
      <c r="T36" s="46"/>
      <c r="U36" s="46"/>
      <c r="V36" s="46"/>
      <c r="W36" s="46"/>
      <c r="X36" s="46"/>
      <c r="Y36" s="46"/>
    </row>
    <row r="37" spans="1:25" ht="12.75" hidden="1" customHeight="1" outlineLevel="1">
      <c r="A37" s="8">
        <v>41334</v>
      </c>
      <c r="B37" s="46">
        <v>3574.1111187699998</v>
      </c>
      <c r="C37" s="46">
        <f t="shared" si="0"/>
        <v>664.35275360000003</v>
      </c>
      <c r="D37" s="46">
        <f t="shared" si="1"/>
        <v>2909.7583651699997</v>
      </c>
      <c r="E37" s="46">
        <f t="shared" si="2"/>
        <v>1416.7265636100001</v>
      </c>
      <c r="F37" s="46">
        <f t="shared" si="3"/>
        <v>1462.7063615100001</v>
      </c>
      <c r="G37" s="46">
        <f t="shared" si="4"/>
        <v>30.325440049999997</v>
      </c>
      <c r="H37" s="46">
        <f t="shared" si="5"/>
        <v>2409.7498648800001</v>
      </c>
      <c r="I37" s="46">
        <v>580.78673501000003</v>
      </c>
      <c r="J37" s="46">
        <f t="shared" si="6"/>
        <v>1828.9631298700001</v>
      </c>
      <c r="K37" s="46">
        <v>959.36751422999998</v>
      </c>
      <c r="L37" s="46">
        <v>842.39067235000005</v>
      </c>
      <c r="M37" s="46">
        <v>27.204943289999999</v>
      </c>
      <c r="N37" s="46">
        <f t="shared" si="7"/>
        <v>1164.3612538899997</v>
      </c>
      <c r="O37" s="46">
        <v>83.566018589999999</v>
      </c>
      <c r="P37" s="46">
        <f t="shared" si="8"/>
        <v>1080.7952352999998</v>
      </c>
      <c r="Q37" s="46">
        <v>457.35904937999999</v>
      </c>
      <c r="R37" s="46">
        <v>620.31568916000003</v>
      </c>
      <c r="S37" s="46">
        <v>3.12049676</v>
      </c>
      <c r="T37" s="46"/>
      <c r="U37" s="46"/>
      <c r="V37" s="46"/>
      <c r="W37" s="46"/>
      <c r="X37" s="46"/>
      <c r="Y37" s="46"/>
    </row>
    <row r="38" spans="1:25" ht="12.75" hidden="1" customHeight="1" outlineLevel="1">
      <c r="A38" s="8">
        <v>41365</v>
      </c>
      <c r="B38" s="46">
        <v>3648.22426215</v>
      </c>
      <c r="C38" s="46">
        <f t="shared" si="0"/>
        <v>700.92044928999997</v>
      </c>
      <c r="D38" s="46">
        <f t="shared" si="1"/>
        <v>2947.3038128600001</v>
      </c>
      <c r="E38" s="46">
        <f t="shared" si="2"/>
        <v>1400.3129294800001</v>
      </c>
      <c r="F38" s="46">
        <f t="shared" si="3"/>
        <v>1514.6404373299999</v>
      </c>
      <c r="G38" s="46">
        <f t="shared" si="4"/>
        <v>32.350446050000002</v>
      </c>
      <c r="H38" s="46">
        <f t="shared" si="5"/>
        <v>2497.00408427</v>
      </c>
      <c r="I38" s="46">
        <v>616.82779066000001</v>
      </c>
      <c r="J38" s="46">
        <f t="shared" si="6"/>
        <v>1880.1762936099999</v>
      </c>
      <c r="K38" s="46">
        <v>963.86124098000005</v>
      </c>
      <c r="L38" s="46">
        <v>887.01200618999997</v>
      </c>
      <c r="M38" s="46">
        <v>29.303046439999999</v>
      </c>
      <c r="N38" s="46">
        <f t="shared" si="7"/>
        <v>1151.2201778799999</v>
      </c>
      <c r="O38" s="46">
        <v>84.092658630000003</v>
      </c>
      <c r="P38" s="46">
        <f t="shared" si="8"/>
        <v>1067.12751925</v>
      </c>
      <c r="Q38" s="46">
        <v>436.45168849999999</v>
      </c>
      <c r="R38" s="46">
        <v>627.62843113999998</v>
      </c>
      <c r="S38" s="46">
        <v>3.0473996099999998</v>
      </c>
      <c r="T38" s="46"/>
      <c r="U38" s="46"/>
      <c r="V38" s="46"/>
      <c r="W38" s="46"/>
      <c r="X38" s="46"/>
      <c r="Y38" s="46"/>
    </row>
    <row r="39" spans="1:25" ht="12.75" hidden="1" customHeight="1" outlineLevel="1">
      <c r="A39" s="8">
        <v>41395</v>
      </c>
      <c r="B39" s="46">
        <v>3695.6846365600004</v>
      </c>
      <c r="C39" s="46">
        <f t="shared" si="0"/>
        <v>691.73264957000004</v>
      </c>
      <c r="D39" s="46">
        <f t="shared" si="1"/>
        <v>3003.95198699</v>
      </c>
      <c r="E39" s="46">
        <f t="shared" si="2"/>
        <v>1426.4508146799999</v>
      </c>
      <c r="F39" s="46">
        <f t="shared" si="3"/>
        <v>1537.9248590900002</v>
      </c>
      <c r="G39" s="46">
        <f t="shared" si="4"/>
        <v>39.576313220000003</v>
      </c>
      <c r="H39" s="46">
        <f t="shared" si="5"/>
        <v>2552.7539127299997</v>
      </c>
      <c r="I39" s="46">
        <v>607.04136552</v>
      </c>
      <c r="J39" s="46">
        <f t="shared" si="6"/>
        <v>1945.7125472099999</v>
      </c>
      <c r="K39" s="46">
        <v>1005.09293544</v>
      </c>
      <c r="L39" s="46">
        <v>903.87593484000001</v>
      </c>
      <c r="M39" s="46">
        <v>36.743676929999999</v>
      </c>
      <c r="N39" s="46">
        <f t="shared" si="7"/>
        <v>1142.93072383</v>
      </c>
      <c r="O39" s="46">
        <v>84.691284049999993</v>
      </c>
      <c r="P39" s="46">
        <f t="shared" si="8"/>
        <v>1058.2394397800001</v>
      </c>
      <c r="Q39" s="46">
        <v>421.35787923999999</v>
      </c>
      <c r="R39" s="46">
        <v>634.04892425000003</v>
      </c>
      <c r="S39" s="46">
        <v>2.8326362899999999</v>
      </c>
      <c r="T39" s="46"/>
      <c r="U39" s="46"/>
      <c r="V39" s="46"/>
      <c r="W39" s="46"/>
      <c r="X39" s="46"/>
      <c r="Y39" s="46"/>
    </row>
    <row r="40" spans="1:25" ht="12.75" hidden="1" customHeight="1" outlineLevel="1">
      <c r="A40" s="8">
        <v>41426</v>
      </c>
      <c r="B40" s="46">
        <v>3838.7056252399998</v>
      </c>
      <c r="C40" s="46">
        <f t="shared" si="0"/>
        <v>762.63192849999996</v>
      </c>
      <c r="D40" s="46">
        <f t="shared" si="1"/>
        <v>3076.0736967399998</v>
      </c>
      <c r="E40" s="46">
        <f t="shared" si="2"/>
        <v>1454.61316805</v>
      </c>
      <c r="F40" s="46">
        <f t="shared" si="3"/>
        <v>1577.5072648299999</v>
      </c>
      <c r="G40" s="46">
        <f t="shared" si="4"/>
        <v>43.95326386</v>
      </c>
      <c r="H40" s="46">
        <f t="shared" si="5"/>
        <v>2691.7983104799996</v>
      </c>
      <c r="I40" s="46">
        <v>676.03428415999997</v>
      </c>
      <c r="J40" s="46">
        <f t="shared" si="6"/>
        <v>2015.7640263199999</v>
      </c>
      <c r="K40" s="46">
        <v>1046.34633132</v>
      </c>
      <c r="L40" s="46">
        <v>928.99043372999995</v>
      </c>
      <c r="M40" s="46">
        <v>40.427261270000002</v>
      </c>
      <c r="N40" s="46">
        <f t="shared" si="7"/>
        <v>1146.90731476</v>
      </c>
      <c r="O40" s="46">
        <v>86.597644340000002</v>
      </c>
      <c r="P40" s="46">
        <f t="shared" si="8"/>
        <v>1060.30967042</v>
      </c>
      <c r="Q40" s="46">
        <v>408.26683673000002</v>
      </c>
      <c r="R40" s="46">
        <v>648.51683109999999</v>
      </c>
      <c r="S40" s="46">
        <v>3.52600259</v>
      </c>
      <c r="T40" s="46"/>
      <c r="U40" s="46"/>
      <c r="V40" s="46"/>
      <c r="W40" s="46"/>
      <c r="X40" s="46"/>
      <c r="Y40" s="46"/>
    </row>
    <row r="41" spans="1:25" ht="12.75" hidden="1" customHeight="1" outlineLevel="1">
      <c r="A41" s="8">
        <v>41456</v>
      </c>
      <c r="B41" s="46">
        <v>3883.0155</v>
      </c>
      <c r="C41" s="46">
        <f t="shared" si="0"/>
        <v>751.47377827000003</v>
      </c>
      <c r="D41" s="46">
        <f t="shared" si="1"/>
        <v>3131.5417217300001</v>
      </c>
      <c r="E41" s="46">
        <f t="shared" si="2"/>
        <v>1385.0090698299998</v>
      </c>
      <c r="F41" s="46">
        <f t="shared" si="3"/>
        <v>1703.2830967899999</v>
      </c>
      <c r="G41" s="46">
        <f t="shared" si="4"/>
        <v>43.249555110000003</v>
      </c>
      <c r="H41" s="46">
        <f t="shared" si="5"/>
        <v>2721.2251113100001</v>
      </c>
      <c r="I41" s="46">
        <v>658.56058886000005</v>
      </c>
      <c r="J41" s="46">
        <f t="shared" si="6"/>
        <v>2062.6645224499998</v>
      </c>
      <c r="K41" s="46">
        <v>1051.0772353299999</v>
      </c>
      <c r="L41" s="46">
        <v>970.99681131</v>
      </c>
      <c r="M41" s="46">
        <v>40.590475810000001</v>
      </c>
      <c r="N41" s="46">
        <f t="shared" si="7"/>
        <v>1161.7903886900001</v>
      </c>
      <c r="O41" s="46">
        <v>92.913189410000001</v>
      </c>
      <c r="P41" s="46">
        <f t="shared" si="8"/>
        <v>1068.87719928</v>
      </c>
      <c r="Q41" s="46">
        <v>333.93183449999998</v>
      </c>
      <c r="R41" s="46">
        <v>732.28628547999995</v>
      </c>
      <c r="S41" s="46">
        <v>2.6590793000000001</v>
      </c>
      <c r="T41" s="46"/>
      <c r="U41" s="46"/>
      <c r="V41" s="46"/>
      <c r="W41" s="46"/>
      <c r="X41" s="46"/>
      <c r="Y41" s="46"/>
    </row>
    <row r="42" spans="1:25" ht="12.75" hidden="1" customHeight="1" outlineLevel="1">
      <c r="A42" s="8">
        <v>41487</v>
      </c>
      <c r="B42" s="46">
        <v>3890.51154322</v>
      </c>
      <c r="C42" s="46">
        <f t="shared" si="0"/>
        <v>746.65547373000004</v>
      </c>
      <c r="D42" s="46">
        <f t="shared" si="1"/>
        <v>3143.8560694899998</v>
      </c>
      <c r="E42" s="46">
        <f t="shared" si="2"/>
        <v>1345.9669638099999</v>
      </c>
      <c r="F42" s="46">
        <f t="shared" si="3"/>
        <v>1740.7197663100001</v>
      </c>
      <c r="G42" s="46">
        <f t="shared" si="4"/>
        <v>57.169339370000003</v>
      </c>
      <c r="H42" s="46">
        <f t="shared" si="5"/>
        <v>2701.9891688500002</v>
      </c>
      <c r="I42" s="46">
        <v>630.54131815000005</v>
      </c>
      <c r="J42" s="46">
        <f t="shared" si="6"/>
        <v>2071.4478506999999</v>
      </c>
      <c r="K42" s="46">
        <v>1020.44268771</v>
      </c>
      <c r="L42" s="46">
        <v>997.28278232000002</v>
      </c>
      <c r="M42" s="46">
        <v>53.72238067</v>
      </c>
      <c r="N42" s="46">
        <f t="shared" si="7"/>
        <v>1188.5223743700001</v>
      </c>
      <c r="O42" s="46">
        <v>116.11415558</v>
      </c>
      <c r="P42" s="46">
        <f t="shared" si="8"/>
        <v>1072.4082187900001</v>
      </c>
      <c r="Q42" s="46">
        <v>325.52427610000001</v>
      </c>
      <c r="R42" s="46">
        <v>743.43698399000004</v>
      </c>
      <c r="S42" s="46">
        <v>3.4469587000000002</v>
      </c>
      <c r="T42" s="46"/>
      <c r="U42" s="46"/>
      <c r="V42" s="46"/>
      <c r="W42" s="46"/>
      <c r="X42" s="46"/>
      <c r="Y42" s="46"/>
    </row>
    <row r="43" spans="1:25" ht="12.75" hidden="1" customHeight="1" outlineLevel="1">
      <c r="A43" s="8">
        <v>41518</v>
      </c>
      <c r="B43" s="46">
        <v>3918.6657583099995</v>
      </c>
      <c r="C43" s="46">
        <f t="shared" si="0"/>
        <v>724.45779183999991</v>
      </c>
      <c r="D43" s="46">
        <f t="shared" si="1"/>
        <v>3194.20796647</v>
      </c>
      <c r="E43" s="46">
        <f t="shared" si="2"/>
        <v>1345.1733695299999</v>
      </c>
      <c r="F43" s="46">
        <f t="shared" si="3"/>
        <v>1779.13048015</v>
      </c>
      <c r="G43" s="46">
        <f t="shared" si="4"/>
        <v>69.904116790000003</v>
      </c>
      <c r="H43" s="46">
        <f t="shared" si="5"/>
        <v>2747.2867819499997</v>
      </c>
      <c r="I43" s="46">
        <v>634.13156919999994</v>
      </c>
      <c r="J43" s="46">
        <f t="shared" si="6"/>
        <v>2113.1552127499999</v>
      </c>
      <c r="K43" s="46">
        <v>1024.3192236299999</v>
      </c>
      <c r="L43" s="46">
        <v>1022.31559592</v>
      </c>
      <c r="M43" s="46">
        <v>66.520393200000001</v>
      </c>
      <c r="N43" s="46">
        <f t="shared" si="7"/>
        <v>1171.37897636</v>
      </c>
      <c r="O43" s="46">
        <v>90.326222639999997</v>
      </c>
      <c r="P43" s="46">
        <f t="shared" si="8"/>
        <v>1081.0527537200001</v>
      </c>
      <c r="Q43" s="46">
        <v>320.85414589999999</v>
      </c>
      <c r="R43" s="46">
        <v>756.81488422999996</v>
      </c>
      <c r="S43" s="46">
        <v>3.3837235899999998</v>
      </c>
      <c r="T43" s="46"/>
      <c r="U43" s="46"/>
      <c r="V43" s="46"/>
      <c r="W43" s="46"/>
      <c r="X43" s="46"/>
      <c r="Y43" s="46"/>
    </row>
    <row r="44" spans="1:25" ht="12.75" hidden="1" customHeight="1" outlineLevel="1">
      <c r="A44" s="8">
        <v>41548</v>
      </c>
      <c r="B44" s="46">
        <v>4002.3676473600003</v>
      </c>
      <c r="C44" s="46">
        <f t="shared" si="0"/>
        <v>717.99394955000002</v>
      </c>
      <c r="D44" s="46">
        <f t="shared" si="1"/>
        <v>3284.3736978100005</v>
      </c>
      <c r="E44" s="46">
        <f t="shared" si="2"/>
        <v>1366.3590668700001</v>
      </c>
      <c r="F44" s="46">
        <f t="shared" si="3"/>
        <v>1832.4777817700001</v>
      </c>
      <c r="G44" s="46">
        <f t="shared" si="4"/>
        <v>85.536849169999996</v>
      </c>
      <c r="H44" s="46">
        <f t="shared" si="5"/>
        <v>2813.4593603900003</v>
      </c>
      <c r="I44" s="46">
        <v>629.44716955000001</v>
      </c>
      <c r="J44" s="46">
        <f t="shared" si="6"/>
        <v>2184.0121908400001</v>
      </c>
      <c r="K44" s="46">
        <v>1048.3240221900001</v>
      </c>
      <c r="L44" s="46">
        <v>1052.9552217400001</v>
      </c>
      <c r="M44" s="46">
        <v>82.732946909999995</v>
      </c>
      <c r="N44" s="46">
        <f t="shared" si="7"/>
        <v>1188.9082869700001</v>
      </c>
      <c r="O44" s="46">
        <v>88.546779999999998</v>
      </c>
      <c r="P44" s="46">
        <f t="shared" si="8"/>
        <v>1100.3615069700002</v>
      </c>
      <c r="Q44" s="46">
        <v>318.03504468</v>
      </c>
      <c r="R44" s="46">
        <v>779.52256003000002</v>
      </c>
      <c r="S44" s="46">
        <v>2.8039022600000001</v>
      </c>
      <c r="T44" s="46"/>
      <c r="U44" s="46"/>
      <c r="V44" s="46"/>
      <c r="W44" s="46"/>
      <c r="X44" s="46"/>
      <c r="Y44" s="46"/>
    </row>
    <row r="45" spans="1:25" ht="12.75" hidden="1" customHeight="1" outlineLevel="1">
      <c r="A45" s="8">
        <v>41579</v>
      </c>
      <c r="B45" s="46">
        <v>4119.9181272699998</v>
      </c>
      <c r="C45" s="46">
        <f t="shared" si="0"/>
        <v>748.23729198000001</v>
      </c>
      <c r="D45" s="46">
        <f t="shared" si="1"/>
        <v>3371.6808352899998</v>
      </c>
      <c r="E45" s="46">
        <f t="shared" si="2"/>
        <v>1388.4418706199999</v>
      </c>
      <c r="F45" s="46">
        <f t="shared" si="3"/>
        <v>1875.46443402</v>
      </c>
      <c r="G45" s="46">
        <f t="shared" si="4"/>
        <v>107.77453065</v>
      </c>
      <c r="H45" s="46">
        <f t="shared" si="5"/>
        <v>2930.8148363500004</v>
      </c>
      <c r="I45" s="46">
        <v>658.09217267999998</v>
      </c>
      <c r="J45" s="46">
        <f t="shared" si="6"/>
        <v>2272.7226636700002</v>
      </c>
      <c r="K45" s="46">
        <v>1083.93016382</v>
      </c>
      <c r="L45" s="46">
        <v>1083.7623724600001</v>
      </c>
      <c r="M45" s="46">
        <v>105.03012739</v>
      </c>
      <c r="N45" s="46">
        <f t="shared" si="7"/>
        <v>1189.1032909199998</v>
      </c>
      <c r="O45" s="46">
        <v>90.145119300000005</v>
      </c>
      <c r="P45" s="46">
        <f t="shared" si="8"/>
        <v>1098.9581716199998</v>
      </c>
      <c r="Q45" s="46">
        <v>304.51170680000001</v>
      </c>
      <c r="R45" s="46">
        <v>791.70206155999995</v>
      </c>
      <c r="S45" s="46">
        <v>2.7444032599999999</v>
      </c>
      <c r="T45" s="46"/>
      <c r="U45" s="46"/>
      <c r="V45" s="46"/>
      <c r="W45" s="46"/>
      <c r="X45" s="46"/>
      <c r="Y45" s="46"/>
    </row>
    <row r="46" spans="1:25" ht="12.75" hidden="1" customHeight="1" outlineLevel="1">
      <c r="A46" s="8">
        <v>41609</v>
      </c>
      <c r="B46" s="46">
        <v>4191.9006133000003</v>
      </c>
      <c r="C46" s="46">
        <f t="shared" si="0"/>
        <v>765.72023737000006</v>
      </c>
      <c r="D46" s="46">
        <f t="shared" si="1"/>
        <v>3426.1803759299996</v>
      </c>
      <c r="E46" s="46">
        <f t="shared" si="2"/>
        <v>1379.5539156300001</v>
      </c>
      <c r="F46" s="46">
        <f t="shared" si="3"/>
        <v>1920.93595099</v>
      </c>
      <c r="G46" s="46">
        <f t="shared" si="4"/>
        <v>125.69050931000001</v>
      </c>
      <c r="H46" s="46">
        <f t="shared" si="5"/>
        <v>3018.2247850499998</v>
      </c>
      <c r="I46" s="46">
        <v>654.35433307000005</v>
      </c>
      <c r="J46" s="46">
        <f t="shared" si="6"/>
        <v>2363.8704519799999</v>
      </c>
      <c r="K46" s="46">
        <v>1098.7815473400001</v>
      </c>
      <c r="L46" s="46">
        <v>1143.28208333</v>
      </c>
      <c r="M46" s="46">
        <v>121.80682131</v>
      </c>
      <c r="N46" s="46">
        <f t="shared" si="7"/>
        <v>1173.6758282499998</v>
      </c>
      <c r="O46" s="46">
        <v>111.3659043</v>
      </c>
      <c r="P46" s="46">
        <f t="shared" si="8"/>
        <v>1062.3099239499998</v>
      </c>
      <c r="Q46" s="46">
        <v>280.77236828999997</v>
      </c>
      <c r="R46" s="46">
        <v>777.65386765999995</v>
      </c>
      <c r="S46" s="46">
        <v>3.8836879999999998</v>
      </c>
      <c r="T46" s="46"/>
      <c r="U46" s="46"/>
      <c r="V46" s="46"/>
      <c r="W46" s="46"/>
      <c r="X46" s="46"/>
      <c r="Y46" s="46"/>
    </row>
    <row r="47" spans="1:25" ht="12.75" hidden="1" customHeight="1" outlineLevel="1">
      <c r="A47" s="8">
        <v>41640</v>
      </c>
      <c r="B47" s="46">
        <v>4132.9129475099999</v>
      </c>
      <c r="C47" s="46">
        <f t="shared" si="0"/>
        <v>730.25618129000009</v>
      </c>
      <c r="D47" s="46">
        <f t="shared" si="1"/>
        <v>3402.6567662199996</v>
      </c>
      <c r="E47" s="46">
        <f t="shared" si="2"/>
        <v>1331.2033805799999</v>
      </c>
      <c r="F47" s="46">
        <f t="shared" si="3"/>
        <v>1929.1593723699998</v>
      </c>
      <c r="G47" s="46">
        <f t="shared" si="4"/>
        <v>142.29401326999999</v>
      </c>
      <c r="H47" s="46">
        <f t="shared" si="5"/>
        <v>2976.7969275300002</v>
      </c>
      <c r="I47" s="46">
        <v>621.56468285000005</v>
      </c>
      <c r="J47" s="46">
        <f t="shared" si="6"/>
        <v>2355.2322446799999</v>
      </c>
      <c r="K47" s="46">
        <v>1055.2309771499999</v>
      </c>
      <c r="L47" s="46">
        <v>1163.1167978599999</v>
      </c>
      <c r="M47" s="46">
        <v>136.88446966999999</v>
      </c>
      <c r="N47" s="46">
        <f t="shared" si="7"/>
        <v>1156.1160199799999</v>
      </c>
      <c r="O47" s="46">
        <v>108.69149844</v>
      </c>
      <c r="P47" s="46">
        <f t="shared" si="8"/>
        <v>1047.4245215399999</v>
      </c>
      <c r="Q47" s="46">
        <v>275.97240342999999</v>
      </c>
      <c r="R47" s="46">
        <v>766.04257451000001</v>
      </c>
      <c r="S47" s="46">
        <v>5.4095436000000001</v>
      </c>
      <c r="T47" s="46"/>
      <c r="U47" s="46"/>
      <c r="V47" s="46"/>
      <c r="W47" s="46"/>
      <c r="X47" s="46"/>
      <c r="Y47" s="46"/>
    </row>
    <row r="48" spans="1:25" ht="12.75" hidden="1" customHeight="1" outlineLevel="1">
      <c r="A48" s="8">
        <v>41671</v>
      </c>
      <c r="B48" s="46">
        <v>4123.8492495800001</v>
      </c>
      <c r="C48" s="46">
        <f t="shared" si="0"/>
        <v>618.06807978999996</v>
      </c>
      <c r="D48" s="46">
        <f t="shared" si="1"/>
        <v>3505.7811697900001</v>
      </c>
      <c r="E48" s="46">
        <f t="shared" si="2"/>
        <v>1323.97625825</v>
      </c>
      <c r="F48" s="46">
        <f t="shared" si="3"/>
        <v>2004.2586951999999</v>
      </c>
      <c r="G48" s="46">
        <f t="shared" si="4"/>
        <v>177.54621634</v>
      </c>
      <c r="H48" s="46">
        <f t="shared" si="5"/>
        <v>2750.4737038600001</v>
      </c>
      <c r="I48" s="46">
        <v>522.93046038</v>
      </c>
      <c r="J48" s="46">
        <f t="shared" si="6"/>
        <v>2227.54324348</v>
      </c>
      <c r="K48" s="46">
        <v>969.37332213000002</v>
      </c>
      <c r="L48" s="46">
        <v>1086.6768750199999</v>
      </c>
      <c r="M48" s="46">
        <v>171.49304633</v>
      </c>
      <c r="N48" s="46">
        <f t="shared" si="7"/>
        <v>1373.3755457200002</v>
      </c>
      <c r="O48" s="46">
        <v>95.137619409999999</v>
      </c>
      <c r="P48" s="46">
        <f t="shared" si="8"/>
        <v>1278.2379263100001</v>
      </c>
      <c r="Q48" s="46">
        <v>354.60293611999998</v>
      </c>
      <c r="R48" s="46">
        <v>917.58182018000002</v>
      </c>
      <c r="S48" s="46">
        <v>6.0531700099999997</v>
      </c>
      <c r="T48" s="46"/>
      <c r="U48" s="46"/>
      <c r="V48" s="46"/>
      <c r="W48" s="46"/>
      <c r="X48" s="46"/>
      <c r="Y48" s="46"/>
    </row>
    <row r="49" spans="1:25" ht="12.75" hidden="1" customHeight="1" outlineLevel="1">
      <c r="A49" s="8">
        <v>41699</v>
      </c>
      <c r="B49" s="46">
        <v>4049.8173455600008</v>
      </c>
      <c r="C49" s="46">
        <f t="shared" si="0"/>
        <v>633.10951382999997</v>
      </c>
      <c r="D49" s="46">
        <f t="shared" si="1"/>
        <v>3416.7078317300002</v>
      </c>
      <c r="E49" s="46">
        <f t="shared" si="2"/>
        <v>1292.21020617</v>
      </c>
      <c r="F49" s="46">
        <f t="shared" si="3"/>
        <v>1950.2151461799999</v>
      </c>
      <c r="G49" s="46">
        <f t="shared" si="4"/>
        <v>174.28247938000001</v>
      </c>
      <c r="H49" s="46">
        <f t="shared" si="5"/>
        <v>2640.82889819</v>
      </c>
      <c r="I49" s="46">
        <v>510.91057969000002</v>
      </c>
      <c r="J49" s="46">
        <f t="shared" si="6"/>
        <v>2129.9183185000002</v>
      </c>
      <c r="K49" s="46">
        <v>934.96811576000005</v>
      </c>
      <c r="L49" s="46">
        <v>1026.8514882699999</v>
      </c>
      <c r="M49" s="46">
        <v>168.09871447</v>
      </c>
      <c r="N49" s="46">
        <f t="shared" si="7"/>
        <v>1408.9884473699999</v>
      </c>
      <c r="O49" s="46">
        <v>122.19893414000001</v>
      </c>
      <c r="P49" s="46">
        <f t="shared" si="8"/>
        <v>1286.78951323</v>
      </c>
      <c r="Q49" s="46">
        <v>357.24209041</v>
      </c>
      <c r="R49" s="46">
        <v>923.36365791000003</v>
      </c>
      <c r="S49" s="46">
        <v>6.1837649099999998</v>
      </c>
      <c r="T49" s="46"/>
      <c r="U49" s="46"/>
      <c r="V49" s="46"/>
      <c r="W49" s="46"/>
      <c r="X49" s="46"/>
      <c r="Y49" s="46"/>
    </row>
    <row r="50" spans="1:25" ht="12.75" hidden="1" customHeight="1" outlineLevel="1">
      <c r="A50" s="8">
        <v>41730</v>
      </c>
      <c r="B50" s="46">
        <v>4150.2308120099997</v>
      </c>
      <c r="C50" s="46">
        <f t="shared" si="0"/>
        <v>710.75205772000004</v>
      </c>
      <c r="D50" s="46">
        <f t="shared" si="1"/>
        <v>3439.4787542900003</v>
      </c>
      <c r="E50" s="46">
        <f t="shared" si="2"/>
        <v>1348.6730783099999</v>
      </c>
      <c r="F50" s="46">
        <f t="shared" si="3"/>
        <v>1915.05704756</v>
      </c>
      <c r="G50" s="46">
        <f t="shared" si="4"/>
        <v>175.74862841999999</v>
      </c>
      <c r="H50" s="46">
        <f t="shared" si="5"/>
        <v>2760.0533969700004</v>
      </c>
      <c r="I50" s="46">
        <v>603.05337735000001</v>
      </c>
      <c r="J50" s="46">
        <f t="shared" si="6"/>
        <v>2157.0000196200003</v>
      </c>
      <c r="K50" s="46">
        <v>989.86837924999998</v>
      </c>
      <c r="L50" s="46">
        <v>997.73271724000006</v>
      </c>
      <c r="M50" s="46">
        <v>169.39892312999999</v>
      </c>
      <c r="N50" s="46">
        <f t="shared" si="7"/>
        <v>1390.1774150399999</v>
      </c>
      <c r="O50" s="46">
        <v>107.69868037000001</v>
      </c>
      <c r="P50" s="46">
        <f t="shared" si="8"/>
        <v>1282.47873467</v>
      </c>
      <c r="Q50" s="46">
        <v>358.80469906000002</v>
      </c>
      <c r="R50" s="46">
        <v>917.32433031999994</v>
      </c>
      <c r="S50" s="46">
        <v>6.3497052900000002</v>
      </c>
      <c r="T50" s="46"/>
      <c r="U50" s="46"/>
      <c r="V50" s="46"/>
      <c r="W50" s="46"/>
      <c r="X50" s="46"/>
      <c r="Y50" s="46"/>
    </row>
    <row r="51" spans="1:25" ht="12.75" hidden="1" customHeight="1" outlineLevel="1">
      <c r="A51" s="8">
        <v>41760</v>
      </c>
      <c r="B51" s="46">
        <v>4216.7585397599996</v>
      </c>
      <c r="C51" s="46">
        <f t="shared" si="0"/>
        <v>694.72924478000004</v>
      </c>
      <c r="D51" s="46">
        <f t="shared" si="1"/>
        <v>3522.0292949799996</v>
      </c>
      <c r="E51" s="46">
        <f t="shared" si="2"/>
        <v>1465.9451340800001</v>
      </c>
      <c r="F51" s="46">
        <f t="shared" si="3"/>
        <v>1869.8383525199999</v>
      </c>
      <c r="G51" s="46">
        <f t="shared" si="4"/>
        <v>186.24580838</v>
      </c>
      <c r="H51" s="46">
        <f t="shared" si="5"/>
        <v>2842.0363593299999</v>
      </c>
      <c r="I51" s="46">
        <v>598.71476065000002</v>
      </c>
      <c r="J51" s="46">
        <f t="shared" si="6"/>
        <v>2243.3215986799996</v>
      </c>
      <c r="K51" s="46">
        <v>1104.07611898</v>
      </c>
      <c r="L51" s="46">
        <v>959.51249127999995</v>
      </c>
      <c r="M51" s="46">
        <v>179.73298842</v>
      </c>
      <c r="N51" s="46">
        <f t="shared" si="7"/>
        <v>1374.72218043</v>
      </c>
      <c r="O51" s="46">
        <v>96.01448413</v>
      </c>
      <c r="P51" s="46">
        <f t="shared" si="8"/>
        <v>1278.7076963</v>
      </c>
      <c r="Q51" s="46">
        <v>361.86901510000001</v>
      </c>
      <c r="R51" s="46">
        <v>910.32586123999999</v>
      </c>
      <c r="S51" s="46">
        <v>6.5128199599999999</v>
      </c>
      <c r="T51" s="46"/>
      <c r="U51" s="46"/>
      <c r="V51" s="46"/>
      <c r="W51" s="46"/>
      <c r="X51" s="46"/>
      <c r="Y51" s="46"/>
    </row>
    <row r="52" spans="1:25" ht="12.75" hidden="1" customHeight="1" outlineLevel="1">
      <c r="A52" s="8">
        <v>41791</v>
      </c>
      <c r="B52" s="46">
        <v>4439.8607805199999</v>
      </c>
      <c r="C52" s="46">
        <f t="shared" si="0"/>
        <v>877.71718028999999</v>
      </c>
      <c r="D52" s="46">
        <f t="shared" si="1"/>
        <v>3562.1436002299997</v>
      </c>
      <c r="E52" s="46">
        <f t="shared" si="2"/>
        <v>1534.0409710499998</v>
      </c>
      <c r="F52" s="46">
        <f t="shared" si="3"/>
        <v>1833.9113366800002</v>
      </c>
      <c r="G52" s="46">
        <f t="shared" si="4"/>
        <v>194.1912925</v>
      </c>
      <c r="H52" s="46">
        <f t="shared" si="5"/>
        <v>3051.6368596799998</v>
      </c>
      <c r="I52" s="46">
        <v>742.28435305000005</v>
      </c>
      <c r="J52" s="46">
        <f t="shared" si="6"/>
        <v>2309.3525066299999</v>
      </c>
      <c r="K52" s="46">
        <v>1162.6146073899999</v>
      </c>
      <c r="L52" s="46">
        <v>959.18832396000005</v>
      </c>
      <c r="M52" s="46">
        <v>187.54957528</v>
      </c>
      <c r="N52" s="46">
        <f t="shared" si="7"/>
        <v>1388.2239208399999</v>
      </c>
      <c r="O52" s="46">
        <v>135.43282723999999</v>
      </c>
      <c r="P52" s="46">
        <f t="shared" si="8"/>
        <v>1252.7910935999998</v>
      </c>
      <c r="Q52" s="46">
        <v>371.42636365999999</v>
      </c>
      <c r="R52" s="46">
        <v>874.72301272000004</v>
      </c>
      <c r="S52" s="46">
        <v>6.6417172200000003</v>
      </c>
      <c r="T52" s="46"/>
      <c r="U52" s="46"/>
      <c r="V52" s="46"/>
      <c r="W52" s="46"/>
      <c r="X52" s="46"/>
      <c r="Y52" s="46"/>
    </row>
    <row r="53" spans="1:25" ht="12.75" hidden="1" customHeight="1" outlineLevel="1">
      <c r="A53" s="8">
        <v>41821</v>
      </c>
      <c r="B53" s="46">
        <v>4402.85805867</v>
      </c>
      <c r="C53" s="46">
        <f t="shared" si="0"/>
        <v>791.13085417000002</v>
      </c>
      <c r="D53" s="46">
        <f t="shared" si="1"/>
        <v>3611.7272045</v>
      </c>
      <c r="E53" s="46">
        <f t="shared" si="2"/>
        <v>1582.5287767</v>
      </c>
      <c r="F53" s="46">
        <f t="shared" si="3"/>
        <v>1833.507059</v>
      </c>
      <c r="G53" s="46">
        <f t="shared" si="4"/>
        <v>195.69136879999999</v>
      </c>
      <c r="H53" s="46">
        <f t="shared" si="5"/>
        <v>3017.19032668</v>
      </c>
      <c r="I53" s="46">
        <v>680.03841575000001</v>
      </c>
      <c r="J53" s="46">
        <f t="shared" si="6"/>
        <v>2337.1519109299998</v>
      </c>
      <c r="K53" s="46">
        <v>1182.5260604699999</v>
      </c>
      <c r="L53" s="46">
        <v>965.81105702000002</v>
      </c>
      <c r="M53" s="46">
        <v>188.81479343999999</v>
      </c>
      <c r="N53" s="46">
        <f t="shared" si="7"/>
        <v>1385.66773199</v>
      </c>
      <c r="O53" s="46">
        <v>111.09243841999999</v>
      </c>
      <c r="P53" s="46">
        <f t="shared" si="8"/>
        <v>1274.57529357</v>
      </c>
      <c r="Q53" s="46">
        <v>400.00271622999998</v>
      </c>
      <c r="R53" s="46">
        <v>867.69600198000001</v>
      </c>
      <c r="S53" s="46">
        <v>6.8765753600000004</v>
      </c>
      <c r="T53" s="46"/>
      <c r="U53" s="46"/>
      <c r="V53" s="46"/>
      <c r="W53" s="46"/>
      <c r="X53" s="46"/>
      <c r="Y53" s="46"/>
    </row>
    <row r="54" spans="1:25" hidden="1" outlineLevel="1">
      <c r="A54" s="8">
        <v>41852</v>
      </c>
      <c r="B54" s="46">
        <v>4449.2031548799996</v>
      </c>
      <c r="C54" s="46">
        <f t="shared" si="0"/>
        <v>820.59232826000004</v>
      </c>
      <c r="D54" s="46">
        <f t="shared" si="1"/>
        <v>3628.6108266199999</v>
      </c>
      <c r="E54" s="46">
        <f t="shared" si="2"/>
        <v>1541.28218384</v>
      </c>
      <c r="F54" s="46">
        <f t="shared" si="3"/>
        <v>1889.7145426899999</v>
      </c>
      <c r="G54" s="46">
        <f t="shared" si="4"/>
        <v>197.61410009000002</v>
      </c>
      <c r="H54" s="46">
        <f t="shared" si="5"/>
        <v>2956.1094480199999</v>
      </c>
      <c r="I54" s="46">
        <v>688.78613525000003</v>
      </c>
      <c r="J54" s="46">
        <f t="shared" si="6"/>
        <v>2267.32331277</v>
      </c>
      <c r="K54" s="46">
        <v>1141.02574082</v>
      </c>
      <c r="L54" s="46">
        <v>936.70320776999995</v>
      </c>
      <c r="M54" s="46">
        <v>189.59436418000001</v>
      </c>
      <c r="N54" s="46">
        <f t="shared" si="7"/>
        <v>1493.0937068600001</v>
      </c>
      <c r="O54" s="46">
        <v>131.80619300999999</v>
      </c>
      <c r="P54" s="46">
        <f t="shared" si="8"/>
        <v>1361.2875138500001</v>
      </c>
      <c r="Q54" s="46">
        <v>400.25644302000001</v>
      </c>
      <c r="R54" s="46">
        <v>953.01133491999997</v>
      </c>
      <c r="S54" s="46">
        <v>8.0197359099999996</v>
      </c>
      <c r="T54" s="46"/>
      <c r="U54" s="46"/>
      <c r="V54" s="46"/>
      <c r="W54" s="46"/>
      <c r="X54" s="46"/>
      <c r="Y54" s="46"/>
    </row>
    <row r="55" spans="1:25" hidden="1" outlineLevel="1" collapsed="1">
      <c r="A55" s="8">
        <v>41883</v>
      </c>
      <c r="B55" s="46">
        <v>4278.3424408800001</v>
      </c>
      <c r="C55" s="46">
        <f t="shared" si="0"/>
        <v>846.82217615000002</v>
      </c>
      <c r="D55" s="46">
        <f t="shared" si="1"/>
        <v>3431.5202647299998</v>
      </c>
      <c r="E55" s="46">
        <f t="shared" si="2"/>
        <v>1480.24446872</v>
      </c>
      <c r="F55" s="46">
        <f t="shared" si="3"/>
        <v>1758.1819619100002</v>
      </c>
      <c r="G55" s="46">
        <f t="shared" si="4"/>
        <v>193.09383410000001</v>
      </c>
      <c r="H55" s="46">
        <f t="shared" si="5"/>
        <v>2897.9118194399998</v>
      </c>
      <c r="I55" s="46">
        <v>709.89160486000003</v>
      </c>
      <c r="J55" s="46">
        <f t="shared" si="6"/>
        <v>2188.0202145799999</v>
      </c>
      <c r="K55" s="46">
        <v>1101.67657538</v>
      </c>
      <c r="L55" s="46">
        <v>900.81663442000001</v>
      </c>
      <c r="M55" s="46">
        <v>185.52700478</v>
      </c>
      <c r="N55" s="46">
        <f t="shared" si="7"/>
        <v>1380.4306214399999</v>
      </c>
      <c r="O55" s="46">
        <v>136.93057128999999</v>
      </c>
      <c r="P55" s="46">
        <f t="shared" si="8"/>
        <v>1243.5000501499999</v>
      </c>
      <c r="Q55" s="46">
        <v>378.56789334000001</v>
      </c>
      <c r="R55" s="46">
        <v>857.36532749000003</v>
      </c>
      <c r="S55" s="46">
        <v>7.5668293200000001</v>
      </c>
      <c r="T55" s="46"/>
      <c r="U55" s="46"/>
      <c r="V55" s="46"/>
      <c r="W55" s="46"/>
      <c r="X55" s="46"/>
      <c r="Y55" s="46"/>
    </row>
    <row r="56" spans="1:25" hidden="1" outlineLevel="1" collapsed="1">
      <c r="A56" s="8">
        <v>41913</v>
      </c>
      <c r="B56" s="46">
        <v>4246.9940194600003</v>
      </c>
      <c r="C56" s="46">
        <f t="shared" si="0"/>
        <v>856.3543641</v>
      </c>
      <c r="D56" s="46">
        <f t="shared" si="1"/>
        <v>3390.6396553599998</v>
      </c>
      <c r="E56" s="46">
        <f t="shared" si="2"/>
        <v>1471.06793171</v>
      </c>
      <c r="F56" s="46">
        <f t="shared" si="3"/>
        <v>1722.2374396099999</v>
      </c>
      <c r="G56" s="46">
        <f t="shared" si="4"/>
        <v>197.33428404</v>
      </c>
      <c r="H56" s="46">
        <f t="shared" si="5"/>
        <v>2884.9573503199999</v>
      </c>
      <c r="I56" s="46">
        <v>727.34900335999998</v>
      </c>
      <c r="J56" s="46">
        <f t="shared" si="6"/>
        <v>2157.6083469599998</v>
      </c>
      <c r="K56" s="46">
        <v>1080.0656513900001</v>
      </c>
      <c r="L56" s="46">
        <v>887.64221659999998</v>
      </c>
      <c r="M56" s="46">
        <v>189.90047896999999</v>
      </c>
      <c r="N56" s="46">
        <f t="shared" si="7"/>
        <v>1362.0366691400002</v>
      </c>
      <c r="O56" s="46">
        <v>129.00536073999999</v>
      </c>
      <c r="P56" s="46">
        <f t="shared" si="8"/>
        <v>1233.0313084000002</v>
      </c>
      <c r="Q56" s="46">
        <v>391.00228032000001</v>
      </c>
      <c r="R56" s="46">
        <v>834.59522301000004</v>
      </c>
      <c r="S56" s="46">
        <v>7.43380507</v>
      </c>
      <c r="T56" s="46"/>
      <c r="U56" s="46"/>
      <c r="V56" s="46"/>
      <c r="W56" s="46"/>
      <c r="X56" s="46"/>
      <c r="Y56" s="46"/>
    </row>
    <row r="57" spans="1:25" hidden="1" outlineLevel="1" collapsed="1">
      <c r="A57" s="8">
        <v>41944</v>
      </c>
      <c r="B57" s="46">
        <v>4424.95565799</v>
      </c>
      <c r="C57" s="46">
        <f t="shared" si="0"/>
        <v>875.19524668000008</v>
      </c>
      <c r="D57" s="46">
        <f t="shared" si="1"/>
        <v>3549.7604113100001</v>
      </c>
      <c r="E57" s="46">
        <f t="shared" si="2"/>
        <v>1553.8603615300001</v>
      </c>
      <c r="F57" s="46">
        <f t="shared" si="3"/>
        <v>1803.423391</v>
      </c>
      <c r="G57" s="46">
        <f t="shared" si="4"/>
        <v>192.47665877999998</v>
      </c>
      <c r="H57" s="46">
        <f t="shared" si="5"/>
        <v>2878.4576664200004</v>
      </c>
      <c r="I57" s="46">
        <v>722.98076127000002</v>
      </c>
      <c r="J57" s="46">
        <f t="shared" si="6"/>
        <v>2155.4769051500002</v>
      </c>
      <c r="K57" s="46">
        <v>1099.67642019</v>
      </c>
      <c r="L57" s="46">
        <v>871.41491652000002</v>
      </c>
      <c r="M57" s="46">
        <v>184.38556843999999</v>
      </c>
      <c r="N57" s="46">
        <f t="shared" si="7"/>
        <v>1546.4979915699998</v>
      </c>
      <c r="O57" s="46">
        <v>152.21448541000001</v>
      </c>
      <c r="P57" s="46">
        <f t="shared" si="8"/>
        <v>1394.2835061599999</v>
      </c>
      <c r="Q57" s="46">
        <v>454.18394133999999</v>
      </c>
      <c r="R57" s="46">
        <v>932.00847448000002</v>
      </c>
      <c r="S57" s="46">
        <v>8.0910903399999992</v>
      </c>
      <c r="T57" s="46"/>
      <c r="U57" s="46"/>
      <c r="V57" s="46"/>
      <c r="W57" s="46"/>
      <c r="X57" s="46"/>
      <c r="Y57" s="46"/>
    </row>
    <row r="58" spans="1:25" hidden="1" outlineLevel="1" collapsed="1">
      <c r="A58" s="8">
        <v>41974</v>
      </c>
      <c r="B58" s="46">
        <v>4431.8845325299999</v>
      </c>
      <c r="C58" s="46">
        <f t="shared" si="0"/>
        <v>890.94128782999996</v>
      </c>
      <c r="D58" s="46">
        <f t="shared" si="1"/>
        <v>3540.9432446999999</v>
      </c>
      <c r="E58" s="46">
        <f t="shared" si="2"/>
        <v>1640.0810361599999</v>
      </c>
      <c r="F58" s="46">
        <f t="shared" si="3"/>
        <v>1717.0824796100001</v>
      </c>
      <c r="G58" s="46">
        <f t="shared" si="4"/>
        <v>183.77972893</v>
      </c>
      <c r="H58" s="46">
        <f t="shared" si="5"/>
        <v>2808.9345469</v>
      </c>
      <c r="I58" s="46">
        <v>712.70603922999999</v>
      </c>
      <c r="J58" s="46">
        <f t="shared" si="6"/>
        <v>2096.22850767</v>
      </c>
      <c r="K58" s="46">
        <v>1127.1951172399999</v>
      </c>
      <c r="L58" s="46">
        <v>793.57926357999997</v>
      </c>
      <c r="M58" s="46">
        <v>175.45412684999999</v>
      </c>
      <c r="N58" s="46">
        <f t="shared" si="7"/>
        <v>1622.9499856299999</v>
      </c>
      <c r="O58" s="46">
        <v>178.23524860000001</v>
      </c>
      <c r="P58" s="46">
        <f t="shared" si="8"/>
        <v>1444.7147370299999</v>
      </c>
      <c r="Q58" s="46">
        <v>512.88591891999999</v>
      </c>
      <c r="R58" s="46">
        <v>923.50321602999998</v>
      </c>
      <c r="S58" s="46">
        <v>8.3256020799999995</v>
      </c>
      <c r="T58" s="46"/>
      <c r="U58" s="46"/>
      <c r="V58" s="46"/>
      <c r="W58" s="46"/>
      <c r="X58" s="46"/>
      <c r="Y58" s="46"/>
    </row>
    <row r="59" spans="1:25" hidden="1" outlineLevel="1" collapsed="1">
      <c r="A59" s="8">
        <v>42005</v>
      </c>
      <c r="B59" s="46">
        <v>4396.3318761700002</v>
      </c>
      <c r="C59" s="46">
        <f t="shared" si="0"/>
        <v>898.11404283000002</v>
      </c>
      <c r="D59" s="46">
        <f t="shared" si="1"/>
        <v>3498.2178333400007</v>
      </c>
      <c r="E59" s="46">
        <f t="shared" si="2"/>
        <v>1649.1435554</v>
      </c>
      <c r="F59" s="46">
        <f t="shared" si="3"/>
        <v>1667.2136874500002</v>
      </c>
      <c r="G59" s="46">
        <f t="shared" si="4"/>
        <v>181.86059048999999</v>
      </c>
      <c r="H59" s="46">
        <f t="shared" si="5"/>
        <v>2788.2553603700003</v>
      </c>
      <c r="I59" s="46">
        <v>728.97145691000003</v>
      </c>
      <c r="J59" s="46">
        <f t="shared" si="6"/>
        <v>2059.2839034600001</v>
      </c>
      <c r="K59" s="46">
        <v>1123.9281127100001</v>
      </c>
      <c r="L59" s="46">
        <v>762.04011686000001</v>
      </c>
      <c r="M59" s="46">
        <v>173.31567389</v>
      </c>
      <c r="N59" s="46">
        <f t="shared" si="7"/>
        <v>1608.0765158000004</v>
      </c>
      <c r="O59" s="46">
        <v>169.14258591999999</v>
      </c>
      <c r="P59" s="46">
        <f t="shared" si="8"/>
        <v>1438.9339298800003</v>
      </c>
      <c r="Q59" s="46">
        <v>525.21544269000003</v>
      </c>
      <c r="R59" s="46">
        <v>905.17357059000005</v>
      </c>
      <c r="S59" s="46">
        <v>8.5449166000000005</v>
      </c>
      <c r="T59" s="46"/>
      <c r="U59" s="46"/>
      <c r="V59" s="46"/>
      <c r="W59" s="46"/>
      <c r="X59" s="46"/>
      <c r="Y59" s="46"/>
    </row>
    <row r="60" spans="1:25" hidden="1" outlineLevel="1" collapsed="1">
      <c r="A60" s="8">
        <v>42036</v>
      </c>
      <c r="B60" s="46">
        <v>5343.3774690700002</v>
      </c>
      <c r="C60" s="46">
        <f t="shared" si="0"/>
        <v>1120.3101960900001</v>
      </c>
      <c r="D60" s="46">
        <f t="shared" si="1"/>
        <v>4223.0672729799999</v>
      </c>
      <c r="E60" s="46">
        <f t="shared" si="2"/>
        <v>1883.8837071600001</v>
      </c>
      <c r="F60" s="46">
        <f t="shared" si="3"/>
        <v>2127.7097046899999</v>
      </c>
      <c r="G60" s="46">
        <f t="shared" si="4"/>
        <v>211.47386113000002</v>
      </c>
      <c r="H60" s="46">
        <f t="shared" si="5"/>
        <v>2715.2600843099999</v>
      </c>
      <c r="I60" s="46">
        <v>755.39323787000001</v>
      </c>
      <c r="J60" s="46">
        <f t="shared" si="6"/>
        <v>1959.86684644</v>
      </c>
      <c r="K60" s="46">
        <v>1077.2534660700001</v>
      </c>
      <c r="L60" s="46">
        <v>685.34692526000003</v>
      </c>
      <c r="M60" s="46">
        <v>197.26645511000001</v>
      </c>
      <c r="N60" s="46">
        <f t="shared" si="7"/>
        <v>2628.1173847599998</v>
      </c>
      <c r="O60" s="46">
        <v>364.91695822000003</v>
      </c>
      <c r="P60" s="46">
        <f t="shared" si="8"/>
        <v>2263.2004265399996</v>
      </c>
      <c r="Q60" s="46">
        <v>806.63024109000003</v>
      </c>
      <c r="R60" s="46">
        <v>1442.36277943</v>
      </c>
      <c r="S60" s="46">
        <v>14.207406020000001</v>
      </c>
      <c r="T60" s="46"/>
      <c r="U60" s="46"/>
      <c r="V60" s="46"/>
      <c r="W60" s="46"/>
      <c r="X60" s="46"/>
      <c r="Y60" s="46"/>
    </row>
    <row r="61" spans="1:25" hidden="1" outlineLevel="1" collapsed="1">
      <c r="A61" s="8">
        <v>42064</v>
      </c>
      <c r="B61" s="46">
        <v>4730.6206240499996</v>
      </c>
      <c r="C61" s="46">
        <f t="shared" si="0"/>
        <v>998.99220910999998</v>
      </c>
      <c r="D61" s="46">
        <f t="shared" si="1"/>
        <v>3731.6284149399999</v>
      </c>
      <c r="E61" s="46">
        <f t="shared" si="2"/>
        <v>1730.2843583700001</v>
      </c>
      <c r="F61" s="46">
        <f t="shared" si="3"/>
        <v>1797.3949565600001</v>
      </c>
      <c r="G61" s="46">
        <f t="shared" si="4"/>
        <v>203.94910001</v>
      </c>
      <c r="H61" s="46">
        <f t="shared" si="5"/>
        <v>2655.0809466400001</v>
      </c>
      <c r="I61" s="46">
        <v>730.73472082000001</v>
      </c>
      <c r="J61" s="46">
        <f t="shared" si="6"/>
        <v>1924.34622582</v>
      </c>
      <c r="K61" s="46">
        <v>1073.14633699</v>
      </c>
      <c r="L61" s="46">
        <v>659.16504583000005</v>
      </c>
      <c r="M61" s="46">
        <v>192.034843</v>
      </c>
      <c r="N61" s="46">
        <f t="shared" si="7"/>
        <v>2075.53967741</v>
      </c>
      <c r="O61" s="46">
        <v>268.25748829000003</v>
      </c>
      <c r="P61" s="46">
        <f t="shared" si="8"/>
        <v>1807.2821891200001</v>
      </c>
      <c r="Q61" s="46">
        <v>657.13802138000005</v>
      </c>
      <c r="R61" s="46">
        <v>1138.22991073</v>
      </c>
      <c r="S61" s="46">
        <v>11.91425701</v>
      </c>
      <c r="T61" s="46"/>
      <c r="U61" s="46"/>
      <c r="V61" s="46"/>
      <c r="W61" s="46"/>
      <c r="X61" s="46"/>
      <c r="Y61" s="46"/>
    </row>
    <row r="62" spans="1:25" hidden="1" outlineLevel="1" collapsed="1">
      <c r="A62" s="8">
        <v>42095</v>
      </c>
      <c r="B62" s="46">
        <v>4531.52537648</v>
      </c>
      <c r="C62" s="46">
        <f t="shared" si="0"/>
        <v>987.00906821000001</v>
      </c>
      <c r="D62" s="46">
        <f t="shared" si="1"/>
        <v>3544.5163082700001</v>
      </c>
      <c r="E62" s="46">
        <f t="shared" si="2"/>
        <v>1677.50920576</v>
      </c>
      <c r="F62" s="46">
        <f t="shared" si="3"/>
        <v>1635.5271912799999</v>
      </c>
      <c r="G62" s="46">
        <f t="shared" si="4"/>
        <v>231.47991123</v>
      </c>
      <c r="H62" s="46">
        <f t="shared" si="5"/>
        <v>2715.6509229200001</v>
      </c>
      <c r="I62" s="46">
        <v>759.49828387000002</v>
      </c>
      <c r="J62" s="46">
        <f t="shared" si="6"/>
        <v>1956.1526390499998</v>
      </c>
      <c r="K62" s="46">
        <v>1098.6439835199999</v>
      </c>
      <c r="L62" s="46">
        <v>640.19486916999995</v>
      </c>
      <c r="M62" s="46">
        <v>217.31378635999999</v>
      </c>
      <c r="N62" s="46">
        <f t="shared" si="7"/>
        <v>1815.8744535599999</v>
      </c>
      <c r="O62" s="46">
        <v>227.51078433999999</v>
      </c>
      <c r="P62" s="46">
        <f t="shared" si="8"/>
        <v>1588.36366922</v>
      </c>
      <c r="Q62" s="46">
        <v>578.86522223999998</v>
      </c>
      <c r="R62" s="46">
        <v>995.33232210999995</v>
      </c>
      <c r="S62" s="46">
        <v>14.166124870000001</v>
      </c>
      <c r="T62" s="46"/>
      <c r="U62" s="46"/>
      <c r="V62" s="46"/>
      <c r="W62" s="46"/>
      <c r="X62" s="46"/>
      <c r="Y62" s="46"/>
    </row>
    <row r="63" spans="1:25" hidden="1" outlineLevel="1" collapsed="1">
      <c r="A63" s="8">
        <v>42125</v>
      </c>
      <c r="B63" s="46">
        <v>4423.5308405800006</v>
      </c>
      <c r="C63" s="46">
        <f t="shared" si="0"/>
        <v>1018.2516623299999</v>
      </c>
      <c r="D63" s="46">
        <f t="shared" si="1"/>
        <v>3405.2791782500003</v>
      </c>
      <c r="E63" s="46">
        <f t="shared" si="2"/>
        <v>1597.39930177</v>
      </c>
      <c r="F63" s="46">
        <f t="shared" si="3"/>
        <v>1575.41003978</v>
      </c>
      <c r="G63" s="46">
        <f t="shared" si="4"/>
        <v>232.4698367</v>
      </c>
      <c r="H63" s="46">
        <f t="shared" si="5"/>
        <v>2676.7377680200002</v>
      </c>
      <c r="I63" s="46">
        <v>766.36103766999997</v>
      </c>
      <c r="J63" s="46">
        <f t="shared" si="6"/>
        <v>1910.3767303500003</v>
      </c>
      <c r="K63" s="46">
        <v>1084.0523596600001</v>
      </c>
      <c r="L63" s="46">
        <v>608.11484882000002</v>
      </c>
      <c r="M63" s="46">
        <v>218.20952187</v>
      </c>
      <c r="N63" s="46">
        <f t="shared" si="7"/>
        <v>1746.7930725599999</v>
      </c>
      <c r="O63" s="46">
        <v>251.89062465999999</v>
      </c>
      <c r="P63" s="46">
        <f t="shared" si="8"/>
        <v>1494.9024479</v>
      </c>
      <c r="Q63" s="46">
        <v>513.34694210999999</v>
      </c>
      <c r="R63" s="46">
        <v>967.29519096000001</v>
      </c>
      <c r="S63" s="46">
        <v>14.26031483</v>
      </c>
      <c r="T63" s="46"/>
      <c r="U63" s="46"/>
      <c r="V63" s="46"/>
      <c r="W63" s="46"/>
      <c r="X63" s="46"/>
      <c r="Y63" s="46"/>
    </row>
    <row r="64" spans="1:25" hidden="1" outlineLevel="1" collapsed="1">
      <c r="A64" s="8">
        <v>42156</v>
      </c>
      <c r="B64" s="46">
        <v>4451.4951325000002</v>
      </c>
      <c r="C64" s="46">
        <f t="shared" si="0"/>
        <v>1034.19026336</v>
      </c>
      <c r="D64" s="46">
        <f t="shared" si="1"/>
        <v>3417.3048691399999</v>
      </c>
      <c r="E64" s="46">
        <f t="shared" si="2"/>
        <v>1623.17390963</v>
      </c>
      <c r="F64" s="46">
        <f t="shared" si="3"/>
        <v>1548.4966012899999</v>
      </c>
      <c r="G64" s="46">
        <f t="shared" si="4"/>
        <v>245.63435822</v>
      </c>
      <c r="H64" s="46">
        <f t="shared" si="5"/>
        <v>2724.5992658300001</v>
      </c>
      <c r="I64" s="46">
        <v>787.78023267000003</v>
      </c>
      <c r="J64" s="46">
        <f t="shared" si="6"/>
        <v>1936.8190331600001</v>
      </c>
      <c r="K64" s="46">
        <v>1126.8561997100001</v>
      </c>
      <c r="L64" s="46">
        <v>578.33007239999995</v>
      </c>
      <c r="M64" s="46">
        <v>231.63276105</v>
      </c>
      <c r="N64" s="46">
        <f t="shared" si="7"/>
        <v>1726.89586667</v>
      </c>
      <c r="O64" s="46">
        <v>246.41003069000001</v>
      </c>
      <c r="P64" s="46">
        <f t="shared" si="8"/>
        <v>1480.48583598</v>
      </c>
      <c r="Q64" s="46">
        <v>496.31770992000003</v>
      </c>
      <c r="R64" s="46">
        <v>970.16652889</v>
      </c>
      <c r="S64" s="46">
        <v>14.00159717</v>
      </c>
      <c r="T64" s="46"/>
      <c r="U64" s="46"/>
      <c r="V64" s="46"/>
      <c r="W64" s="46"/>
      <c r="X64" s="46"/>
      <c r="Y64" s="46"/>
    </row>
    <row r="65" spans="1:25" hidden="1" outlineLevel="1" collapsed="1">
      <c r="A65" s="8">
        <v>42186</v>
      </c>
      <c r="B65" s="46">
        <v>4413.5904408400002</v>
      </c>
      <c r="C65" s="46">
        <f t="shared" si="0"/>
        <v>1016.1655520300001</v>
      </c>
      <c r="D65" s="46">
        <f t="shared" si="1"/>
        <v>3397.4248888100001</v>
      </c>
      <c r="E65" s="46">
        <f t="shared" si="2"/>
        <v>1623.96316729</v>
      </c>
      <c r="F65" s="46">
        <f t="shared" si="3"/>
        <v>1530.1820699999998</v>
      </c>
      <c r="G65" s="46">
        <f t="shared" si="4"/>
        <v>243.27965151999999</v>
      </c>
      <c r="H65" s="46">
        <f t="shared" si="5"/>
        <v>2679.26467589</v>
      </c>
      <c r="I65" s="46">
        <v>765.03891391000002</v>
      </c>
      <c r="J65" s="46">
        <f t="shared" si="6"/>
        <v>1914.22576198</v>
      </c>
      <c r="K65" s="46">
        <v>1123.0787395699999</v>
      </c>
      <c r="L65" s="46">
        <v>561.89870894000001</v>
      </c>
      <c r="M65" s="46">
        <v>229.24831347</v>
      </c>
      <c r="N65" s="46">
        <f t="shared" si="7"/>
        <v>1734.3257649499999</v>
      </c>
      <c r="O65" s="46">
        <v>251.12663812</v>
      </c>
      <c r="P65" s="46">
        <f t="shared" si="8"/>
        <v>1483.1991268299998</v>
      </c>
      <c r="Q65" s="46">
        <v>500.88442772000002</v>
      </c>
      <c r="R65" s="46">
        <v>968.28336105999995</v>
      </c>
      <c r="S65" s="46">
        <v>14.03133805</v>
      </c>
      <c r="T65" s="46"/>
      <c r="U65" s="46"/>
      <c r="V65" s="46"/>
      <c r="W65" s="46"/>
      <c r="X65" s="46"/>
      <c r="Y65" s="46"/>
    </row>
    <row r="66" spans="1:25" ht="12.75" hidden="1" customHeight="1" outlineLevel="1" collapsed="1">
      <c r="A66" s="8">
        <v>42217</v>
      </c>
      <c r="B66" s="46">
        <v>4333.5612753200003</v>
      </c>
      <c r="C66" s="46">
        <f t="shared" si="0"/>
        <v>936.36877312000001</v>
      </c>
      <c r="D66" s="46">
        <f t="shared" si="1"/>
        <v>3397.1925022</v>
      </c>
      <c r="E66" s="46">
        <f t="shared" si="2"/>
        <v>1966.6004018499998</v>
      </c>
      <c r="F66" s="46">
        <f t="shared" si="3"/>
        <v>1196.4838412600002</v>
      </c>
      <c r="G66" s="46">
        <f t="shared" si="4"/>
        <v>234.10825909000002</v>
      </c>
      <c r="H66" s="46">
        <f t="shared" si="5"/>
        <v>2647.0341714400001</v>
      </c>
      <c r="I66" s="46">
        <v>709.84297215000004</v>
      </c>
      <c r="J66" s="46">
        <f t="shared" si="6"/>
        <v>1937.19119929</v>
      </c>
      <c r="K66" s="46">
        <v>1154.3986358</v>
      </c>
      <c r="L66" s="46">
        <v>562.09471826000004</v>
      </c>
      <c r="M66" s="46">
        <v>220.69784523000001</v>
      </c>
      <c r="N66" s="46">
        <f t="shared" si="7"/>
        <v>1686.5271038800001</v>
      </c>
      <c r="O66" s="46">
        <v>226.52580097000001</v>
      </c>
      <c r="P66" s="46">
        <f t="shared" si="8"/>
        <v>1460.00130291</v>
      </c>
      <c r="Q66" s="46">
        <v>812.20176604999995</v>
      </c>
      <c r="R66" s="46">
        <v>634.38912300000004</v>
      </c>
      <c r="S66" s="46">
        <v>13.41041386</v>
      </c>
      <c r="T66" s="46"/>
      <c r="U66" s="46"/>
      <c r="V66" s="46"/>
      <c r="W66" s="46"/>
      <c r="X66" s="46"/>
      <c r="Y66" s="46"/>
    </row>
    <row r="67" spans="1:25" ht="12.75" hidden="1" customHeight="1" outlineLevel="1" collapsed="1">
      <c r="A67" s="8">
        <v>42248</v>
      </c>
      <c r="B67" s="46">
        <v>4326.6028463700004</v>
      </c>
      <c r="C67" s="46">
        <f t="shared" si="0"/>
        <v>985.20795759000009</v>
      </c>
      <c r="D67" s="46">
        <f t="shared" si="1"/>
        <v>3341.3948887800002</v>
      </c>
      <c r="E67" s="46">
        <f t="shared" si="2"/>
        <v>2009.9206819199999</v>
      </c>
      <c r="F67" s="46">
        <f t="shared" si="3"/>
        <v>1107.4500194</v>
      </c>
      <c r="G67" s="46">
        <f t="shared" si="4"/>
        <v>224.02418746000001</v>
      </c>
      <c r="H67" s="46">
        <f t="shared" si="5"/>
        <v>2668.4269902200003</v>
      </c>
      <c r="I67" s="46">
        <v>778.49369535000005</v>
      </c>
      <c r="J67" s="46">
        <f t="shared" si="6"/>
        <v>1889.9332948700001</v>
      </c>
      <c r="K67" s="46">
        <v>1176.50390855</v>
      </c>
      <c r="L67" s="46">
        <v>497.94825715000002</v>
      </c>
      <c r="M67" s="46">
        <v>215.48112917</v>
      </c>
      <c r="N67" s="46">
        <f t="shared" si="7"/>
        <v>1658.1758561500001</v>
      </c>
      <c r="O67" s="46">
        <v>206.71426224000001</v>
      </c>
      <c r="P67" s="46">
        <f t="shared" si="8"/>
        <v>1451.4615939100001</v>
      </c>
      <c r="Q67" s="46">
        <v>833.41677336999999</v>
      </c>
      <c r="R67" s="46">
        <v>609.50176224999996</v>
      </c>
      <c r="S67" s="46">
        <v>8.5430582899999994</v>
      </c>
      <c r="T67" s="46"/>
      <c r="U67" s="46"/>
      <c r="V67" s="46"/>
      <c r="W67" s="46"/>
      <c r="X67" s="46"/>
      <c r="Y67" s="46"/>
    </row>
    <row r="68" spans="1:25" hidden="1" outlineLevel="1" collapsed="1">
      <c r="A68" s="8">
        <v>42278</v>
      </c>
      <c r="B68" s="46">
        <v>4418.7096952900001</v>
      </c>
      <c r="C68" s="46">
        <f t="shared" ref="C68" si="9">I68+O68</f>
        <v>976.8645001299999</v>
      </c>
      <c r="D68" s="46">
        <f t="shared" ref="D68" si="10">J68+P68</f>
        <v>3441.84519516</v>
      </c>
      <c r="E68" s="46">
        <f t="shared" ref="E68" si="11">K68+Q68</f>
        <v>2092.49771044</v>
      </c>
      <c r="F68" s="46">
        <f t="shared" ref="F68" si="12">L68+R68</f>
        <v>1104.06671985</v>
      </c>
      <c r="G68" s="46">
        <f t="shared" ref="G68" si="13">M68+S68</f>
        <v>245.28076486999998</v>
      </c>
      <c r="H68" s="46">
        <f t="shared" ref="H68" si="14">SUM(I68:J68)</f>
        <v>2668.5134781100001</v>
      </c>
      <c r="I68" s="46">
        <v>748.37470614999995</v>
      </c>
      <c r="J68" s="46">
        <f t="shared" ref="J68" si="15">SUM(K68:M68)</f>
        <v>1920.13877196</v>
      </c>
      <c r="K68" s="46">
        <v>1207.69450897</v>
      </c>
      <c r="L68" s="46">
        <v>476.18028206999998</v>
      </c>
      <c r="M68" s="46">
        <v>236.26398091999999</v>
      </c>
      <c r="N68" s="46">
        <f t="shared" ref="N68" si="16">SUM(O68:P68)</f>
        <v>1750.1962171800001</v>
      </c>
      <c r="O68" s="46">
        <v>228.48979398</v>
      </c>
      <c r="P68" s="46">
        <f t="shared" ref="P68" si="17">SUM(Q68:S68)</f>
        <v>1521.7064232</v>
      </c>
      <c r="Q68" s="46">
        <v>884.80320146999998</v>
      </c>
      <c r="R68" s="46">
        <v>627.88643778000005</v>
      </c>
      <c r="S68" s="46">
        <v>9.0167839500000007</v>
      </c>
      <c r="T68" s="46"/>
      <c r="U68" s="46"/>
      <c r="V68" s="46"/>
      <c r="W68" s="46"/>
      <c r="X68" s="46"/>
      <c r="Y68" s="46"/>
    </row>
    <row r="69" spans="1:25" hidden="1" outlineLevel="1" collapsed="1">
      <c r="A69" s="8">
        <v>42309</v>
      </c>
      <c r="B69" s="46">
        <v>4429.3902185300003</v>
      </c>
      <c r="C69" s="46">
        <f t="shared" ref="C69" si="18">I69+O69</f>
        <v>916.66536057999997</v>
      </c>
      <c r="D69" s="46">
        <f t="shared" ref="D69" si="19">J69+P69</f>
        <v>3512.7248579500001</v>
      </c>
      <c r="E69" s="46">
        <f t="shared" ref="E69" si="20">K69+Q69</f>
        <v>2142.34362646</v>
      </c>
      <c r="F69" s="46">
        <f t="shared" ref="F69" si="21">L69+R69</f>
        <v>1117.21025424</v>
      </c>
      <c r="G69" s="46">
        <f t="shared" ref="G69" si="22">M69+S69</f>
        <v>253.17097725000002</v>
      </c>
      <c r="H69" s="46">
        <f t="shared" ref="H69" si="23">SUM(I69:J69)</f>
        <v>2697.53923549</v>
      </c>
      <c r="I69" s="46">
        <v>721.60562425000001</v>
      </c>
      <c r="J69" s="46">
        <f t="shared" ref="J69" si="24">SUM(K69:M69)</f>
        <v>1975.9336112400001</v>
      </c>
      <c r="K69" s="46">
        <v>1261.05514014</v>
      </c>
      <c r="L69" s="46">
        <v>471.75484555000003</v>
      </c>
      <c r="M69" s="46">
        <v>243.12362555000001</v>
      </c>
      <c r="N69" s="46">
        <f t="shared" ref="N69" si="25">SUM(O69:P69)</f>
        <v>1731.8509830400001</v>
      </c>
      <c r="O69" s="46">
        <v>195.05973632999999</v>
      </c>
      <c r="P69" s="46">
        <f t="shared" ref="P69" si="26">SUM(Q69:S69)</f>
        <v>1536.79124671</v>
      </c>
      <c r="Q69" s="46">
        <v>881.28848631999995</v>
      </c>
      <c r="R69" s="46">
        <v>645.45540869000001</v>
      </c>
      <c r="S69" s="46">
        <v>10.0473517</v>
      </c>
      <c r="T69" s="46"/>
      <c r="U69" s="46"/>
      <c r="V69" s="46"/>
      <c r="W69" s="46"/>
      <c r="X69" s="46"/>
      <c r="Y69" s="46"/>
    </row>
    <row r="70" spans="1:25" hidden="1" outlineLevel="1" collapsed="1">
      <c r="A70" s="8">
        <v>42339</v>
      </c>
      <c r="B70" s="46">
        <v>4571.6965236200003</v>
      </c>
      <c r="C70" s="46">
        <f t="shared" ref="C70" si="27">I70+O70</f>
        <v>1108.05768429</v>
      </c>
      <c r="D70" s="46">
        <f t="shared" ref="D70" si="28">J70+P70</f>
        <v>3463.6388393300003</v>
      </c>
      <c r="E70" s="46">
        <f t="shared" ref="E70" si="29">K70+Q70</f>
        <v>2153.4340612000001</v>
      </c>
      <c r="F70" s="46">
        <f t="shared" ref="F70" si="30">L70+R70</f>
        <v>1043.5453213000001</v>
      </c>
      <c r="G70" s="46">
        <f t="shared" ref="G70" si="31">M70+S70</f>
        <v>266.65945683000001</v>
      </c>
      <c r="H70" s="46">
        <f t="shared" ref="H70" si="32">SUM(I70:J70)</f>
        <v>2890.00561457</v>
      </c>
      <c r="I70" s="46">
        <v>928.81737433000001</v>
      </c>
      <c r="J70" s="46">
        <f t="shared" ref="J70" si="33">SUM(K70:M70)</f>
        <v>1961.1882402400001</v>
      </c>
      <c r="K70" s="46">
        <v>1283.9407208600001</v>
      </c>
      <c r="L70" s="46">
        <v>427.46611188000003</v>
      </c>
      <c r="M70" s="46">
        <v>249.7814075</v>
      </c>
      <c r="N70" s="46">
        <f t="shared" ref="N70" si="34">SUM(O70:P70)</f>
        <v>1681.6909090500003</v>
      </c>
      <c r="O70" s="46">
        <v>179.24030995999999</v>
      </c>
      <c r="P70" s="46">
        <f t="shared" ref="P70" si="35">SUM(Q70:S70)</f>
        <v>1502.4505990900002</v>
      </c>
      <c r="Q70" s="46">
        <v>869.49334034000003</v>
      </c>
      <c r="R70" s="46">
        <v>616.07920941999998</v>
      </c>
      <c r="S70" s="46">
        <v>16.87804933</v>
      </c>
      <c r="T70" s="46"/>
      <c r="U70" s="46"/>
      <c r="V70" s="46"/>
      <c r="W70" s="46"/>
      <c r="X70" s="46"/>
      <c r="Y70" s="46"/>
    </row>
    <row r="71" spans="1:25" hidden="1" outlineLevel="1" collapsed="1">
      <c r="A71" s="8">
        <v>42370</v>
      </c>
      <c r="B71" s="46">
        <v>4591.7596953600005</v>
      </c>
      <c r="C71" s="46">
        <f t="shared" ref="C71" si="36">I71+O71</f>
        <v>988.82674143000008</v>
      </c>
      <c r="D71" s="46">
        <f t="shared" ref="D71" si="37">J71+P71</f>
        <v>3602.9329539300002</v>
      </c>
      <c r="E71" s="46">
        <f t="shared" ref="E71" si="38">K71+Q71</f>
        <v>2251.4641669399998</v>
      </c>
      <c r="F71" s="46">
        <f t="shared" ref="F71" si="39">L71+R71</f>
        <v>1073.28669962</v>
      </c>
      <c r="G71" s="46">
        <f t="shared" ref="G71" si="40">M71+S71</f>
        <v>278.18208737000003</v>
      </c>
      <c r="H71" s="46">
        <f t="shared" ref="H71" si="41">SUM(I71:J71)</f>
        <v>2798.1630297900001</v>
      </c>
      <c r="I71" s="46">
        <v>789.39590449000002</v>
      </c>
      <c r="J71" s="46">
        <f t="shared" ref="J71" si="42">SUM(K71:M71)</f>
        <v>2008.7671253000001</v>
      </c>
      <c r="K71" s="46">
        <v>1310.4444981500001</v>
      </c>
      <c r="L71" s="46">
        <v>437.85891416999999</v>
      </c>
      <c r="M71" s="46">
        <v>260.46371298000003</v>
      </c>
      <c r="N71" s="46">
        <f t="shared" ref="N71" si="43">SUM(O71:P71)</f>
        <v>1793.5966655700001</v>
      </c>
      <c r="O71" s="46">
        <v>199.43083694000001</v>
      </c>
      <c r="P71" s="46">
        <f t="shared" ref="P71" si="44">SUM(Q71:S71)</f>
        <v>1594.1658286300001</v>
      </c>
      <c r="Q71" s="46">
        <v>941.01966878999997</v>
      </c>
      <c r="R71" s="46">
        <v>635.4277854500001</v>
      </c>
      <c r="S71" s="46">
        <v>17.718374390000001</v>
      </c>
      <c r="T71" s="46"/>
      <c r="U71" s="46"/>
      <c r="V71" s="46"/>
      <c r="W71" s="46"/>
      <c r="X71" s="46"/>
      <c r="Y71" s="46"/>
    </row>
    <row r="72" spans="1:25" hidden="1" outlineLevel="1" collapsed="1">
      <c r="A72" s="8">
        <v>42401</v>
      </c>
      <c r="B72" s="46">
        <v>4698.5673824400001</v>
      </c>
      <c r="C72" s="46">
        <f t="shared" ref="C72" si="45">I72+O72</f>
        <v>957.47069145</v>
      </c>
      <c r="D72" s="46">
        <f t="shared" ref="D72" si="46">J72+P72</f>
        <v>3741.0966909899998</v>
      </c>
      <c r="E72" s="46">
        <f t="shared" ref="E72" si="47">K72+Q72</f>
        <v>2332.7550769300001</v>
      </c>
      <c r="F72" s="46">
        <f t="shared" ref="F72" si="48">L72+R72</f>
        <v>1119.19382212</v>
      </c>
      <c r="G72" s="46">
        <f t="shared" ref="G72" si="49">M72+S72</f>
        <v>289.14779193999999</v>
      </c>
      <c r="H72" s="46">
        <f t="shared" ref="H72" si="50">SUM(I72:J72)</f>
        <v>2753.8162054700001</v>
      </c>
      <c r="I72" s="46">
        <v>731.18657025999994</v>
      </c>
      <c r="J72" s="46">
        <f t="shared" ref="J72" si="51">SUM(K72:M72)</f>
        <v>2022.6296352100001</v>
      </c>
      <c r="K72" s="46">
        <v>1314.44694319</v>
      </c>
      <c r="L72" s="46">
        <v>438.14896397000001</v>
      </c>
      <c r="M72" s="46">
        <v>270.03372804999998</v>
      </c>
      <c r="N72" s="46">
        <f t="shared" ref="N72" si="52">SUM(O72:P72)</f>
        <v>1944.7511769699997</v>
      </c>
      <c r="O72" s="46">
        <v>226.28412119000001</v>
      </c>
      <c r="P72" s="46">
        <f t="shared" ref="P72" si="53">SUM(Q72:S72)</f>
        <v>1718.4670557799998</v>
      </c>
      <c r="Q72" s="46">
        <v>1018.30813374</v>
      </c>
      <c r="R72" s="46">
        <v>681.04485814999998</v>
      </c>
      <c r="S72" s="46">
        <v>19.114063890000001</v>
      </c>
      <c r="T72" s="46"/>
      <c r="U72" s="46"/>
      <c r="V72" s="46"/>
      <c r="W72" s="46"/>
      <c r="X72" s="46"/>
      <c r="Y72" s="46"/>
    </row>
    <row r="73" spans="1:25" hidden="1" outlineLevel="1" collapsed="1">
      <c r="A73" s="8">
        <v>42430</v>
      </c>
      <c r="B73" s="46">
        <v>4600.9602212600003</v>
      </c>
      <c r="C73" s="46">
        <f t="shared" ref="C73" si="54">I73+O73</f>
        <v>999.62541349000003</v>
      </c>
      <c r="D73" s="46">
        <f t="shared" ref="D73" si="55">J73+P73</f>
        <v>3601.3348077700002</v>
      </c>
      <c r="E73" s="46">
        <f t="shared" ref="E73" si="56">K73+Q73</f>
        <v>2193.8759084200001</v>
      </c>
      <c r="F73" s="46">
        <f t="shared" ref="F73" si="57">L73+R73</f>
        <v>1116.7458037299998</v>
      </c>
      <c r="G73" s="46">
        <f t="shared" ref="G73" si="58">M73+S73</f>
        <v>290.71309562000005</v>
      </c>
      <c r="H73" s="46">
        <f t="shared" ref="H73" si="59">SUM(I73:J73)</f>
        <v>2724.50659701</v>
      </c>
      <c r="I73" s="46">
        <v>776.91307724000001</v>
      </c>
      <c r="J73" s="46">
        <f t="shared" ref="J73" si="60">SUM(K73:M73)</f>
        <v>1947.5935197700001</v>
      </c>
      <c r="K73" s="46">
        <v>1228.45745715</v>
      </c>
      <c r="L73" s="46">
        <v>446.98724580999999</v>
      </c>
      <c r="M73" s="46">
        <v>272.14881681000003</v>
      </c>
      <c r="N73" s="46">
        <f t="shared" ref="N73" si="61">SUM(O73:P73)</f>
        <v>1876.4536242499998</v>
      </c>
      <c r="O73" s="46">
        <v>222.71233624999999</v>
      </c>
      <c r="P73" s="46">
        <f t="shared" ref="P73" si="62">SUM(Q73:S73)</f>
        <v>1653.7412879999999</v>
      </c>
      <c r="Q73" s="46">
        <v>965.41845127000011</v>
      </c>
      <c r="R73" s="46">
        <v>669.75855791999993</v>
      </c>
      <c r="S73" s="46">
        <v>18.564278810000001</v>
      </c>
      <c r="T73" s="46"/>
      <c r="U73" s="46"/>
      <c r="V73" s="46"/>
      <c r="W73" s="46"/>
      <c r="X73" s="46"/>
      <c r="Y73" s="46"/>
    </row>
    <row r="74" spans="1:25" hidden="1" outlineLevel="1" collapsed="1">
      <c r="A74" s="8">
        <v>42461</v>
      </c>
      <c r="B74" s="46">
        <v>4567.0589414400001</v>
      </c>
      <c r="C74" s="46">
        <f t="shared" ref="C74" si="63">I74+O74</f>
        <v>1030.5226104200001</v>
      </c>
      <c r="D74" s="46">
        <f t="shared" ref="D74" si="64">J74+P74</f>
        <v>3536.53633102</v>
      </c>
      <c r="E74" s="46">
        <f t="shared" ref="E74" si="65">K74+Q74</f>
        <v>2168.9945736099999</v>
      </c>
      <c r="F74" s="46">
        <f t="shared" ref="F74" si="66">L74+R74</f>
        <v>1206.2913324599999</v>
      </c>
      <c r="G74" s="46">
        <f t="shared" ref="G74" si="67">M74+S74</f>
        <v>161.25042495</v>
      </c>
      <c r="H74" s="46">
        <f t="shared" ref="H74" si="68">SUM(I74:J74)</f>
        <v>2751.4516549099999</v>
      </c>
      <c r="I74" s="46">
        <v>813.46619435000002</v>
      </c>
      <c r="J74" s="46">
        <f t="shared" ref="J74" si="69">SUM(K74:M74)</f>
        <v>1937.9854605599999</v>
      </c>
      <c r="K74" s="46">
        <v>1238.2536424899999</v>
      </c>
      <c r="L74" s="46">
        <v>556.51468007000005</v>
      </c>
      <c r="M74" s="46">
        <v>143.21713800000001</v>
      </c>
      <c r="N74" s="46">
        <f t="shared" ref="N74" si="70">SUM(O74:P74)</f>
        <v>1815.60728653</v>
      </c>
      <c r="O74" s="46">
        <v>217.05641607000001</v>
      </c>
      <c r="P74" s="46">
        <f t="shared" ref="P74" si="71">SUM(Q74:S74)</f>
        <v>1598.5508704599999</v>
      </c>
      <c r="Q74" s="46">
        <v>930.74093111999991</v>
      </c>
      <c r="R74" s="46">
        <v>649.77665238999998</v>
      </c>
      <c r="S74" s="46">
        <v>18.033286950000001</v>
      </c>
      <c r="T74" s="46"/>
      <c r="U74" s="46"/>
      <c r="V74" s="46"/>
      <c r="W74" s="46"/>
      <c r="X74" s="46"/>
      <c r="Y74" s="46"/>
    </row>
    <row r="75" spans="1:25" hidden="1" outlineLevel="1" collapsed="1">
      <c r="A75" s="8">
        <v>42491</v>
      </c>
      <c r="B75" s="46">
        <v>4574.0727560799996</v>
      </c>
      <c r="C75" s="46">
        <f t="shared" ref="C75" si="72">I75+O75</f>
        <v>1035.24982886</v>
      </c>
      <c r="D75" s="46">
        <f t="shared" ref="D75" si="73">J75+P75</f>
        <v>3538.8229272199997</v>
      </c>
      <c r="E75" s="46">
        <f t="shared" ref="E75" si="74">K75+Q75</f>
        <v>2214.3570223900001</v>
      </c>
      <c r="F75" s="46">
        <f t="shared" ref="F75" si="75">L75+R75</f>
        <v>1160.1818090100001</v>
      </c>
      <c r="G75" s="46">
        <f t="shared" ref="G75" si="76">M75+S75</f>
        <v>164.28409582</v>
      </c>
      <c r="H75" s="46">
        <f t="shared" ref="H75" si="77">SUM(I75:J75)</f>
        <v>2751.7853126300001</v>
      </c>
      <c r="I75" s="46">
        <v>829.75110493</v>
      </c>
      <c r="J75" s="46">
        <f t="shared" ref="J75" si="78">SUM(K75:M75)</f>
        <v>1922.0342077</v>
      </c>
      <c r="K75" s="46">
        <v>1256.4885595400001</v>
      </c>
      <c r="L75" s="46">
        <v>525.20778842999994</v>
      </c>
      <c r="M75" s="46">
        <v>140.33785972999999</v>
      </c>
      <c r="N75" s="46">
        <f t="shared" ref="N75" si="79">SUM(O75:P75)</f>
        <v>1822.28744345</v>
      </c>
      <c r="O75" s="46">
        <v>205.49872393000001</v>
      </c>
      <c r="P75" s="46">
        <f t="shared" ref="P75" si="80">SUM(Q75:S75)</f>
        <v>1616.7887195199999</v>
      </c>
      <c r="Q75" s="46">
        <v>957.86846285000001</v>
      </c>
      <c r="R75" s="46">
        <v>634.97402058</v>
      </c>
      <c r="S75" s="46">
        <v>23.946236089999999</v>
      </c>
      <c r="T75" s="46"/>
      <c r="U75" s="46"/>
      <c r="V75" s="46"/>
      <c r="W75" s="46"/>
      <c r="X75" s="46"/>
      <c r="Y75" s="46"/>
    </row>
    <row r="76" spans="1:25" hidden="1" outlineLevel="1" collapsed="1">
      <c r="A76" s="8">
        <v>42522</v>
      </c>
      <c r="B76" s="46">
        <v>4637.48089368</v>
      </c>
      <c r="C76" s="46">
        <f t="shared" ref="C76" si="81">I76+O76</f>
        <v>1129.2667891699998</v>
      </c>
      <c r="D76" s="46">
        <f t="shared" ref="D76" si="82">J76+P76</f>
        <v>3508.2141045099997</v>
      </c>
      <c r="E76" s="46">
        <f t="shared" ref="E76" si="83">K76+Q76</f>
        <v>2191.8355853000003</v>
      </c>
      <c r="F76" s="46">
        <f t="shared" ref="F76" si="84">L76+R76</f>
        <v>1152.4477235500001</v>
      </c>
      <c r="G76" s="46">
        <f t="shared" ref="G76" si="85">M76+S76</f>
        <v>163.93079566</v>
      </c>
      <c r="H76" s="46">
        <f t="shared" ref="H76" si="86">SUM(I76:J76)</f>
        <v>2814.4946450699999</v>
      </c>
      <c r="I76" s="46">
        <v>932.62272023999992</v>
      </c>
      <c r="J76" s="46">
        <f t="shared" ref="J76" si="87">SUM(K76:M76)</f>
        <v>1881.8719248300001</v>
      </c>
      <c r="K76" s="46">
        <v>1219.58740919</v>
      </c>
      <c r="L76" s="46">
        <v>529.61362700000006</v>
      </c>
      <c r="M76" s="46">
        <v>132.67088863999999</v>
      </c>
      <c r="N76" s="46">
        <f t="shared" ref="N76" si="88">SUM(O76:P76)</f>
        <v>1822.9862486099998</v>
      </c>
      <c r="O76" s="46">
        <v>196.64406893</v>
      </c>
      <c r="P76" s="46">
        <f t="shared" ref="P76" si="89">SUM(Q76:S76)</f>
        <v>1626.3421796799998</v>
      </c>
      <c r="Q76" s="46">
        <v>972.24817611000003</v>
      </c>
      <c r="R76" s="46">
        <v>622.83409655000003</v>
      </c>
      <c r="S76" s="46">
        <v>31.25990702</v>
      </c>
      <c r="T76" s="46"/>
      <c r="U76" s="46"/>
      <c r="V76" s="46"/>
      <c r="W76" s="46"/>
      <c r="X76" s="46"/>
      <c r="Y76" s="46"/>
    </row>
    <row r="77" spans="1:25" hidden="1" outlineLevel="1" collapsed="1">
      <c r="A77" s="8">
        <v>42552</v>
      </c>
      <c r="B77" s="46">
        <v>4722.66320335</v>
      </c>
      <c r="C77" s="46">
        <f t="shared" ref="C77" si="90">I77+O77</f>
        <v>1159.73939707</v>
      </c>
      <c r="D77" s="46">
        <f t="shared" ref="D77" si="91">J77+P77</f>
        <v>3562.92380628</v>
      </c>
      <c r="E77" s="46">
        <f t="shared" ref="E77" si="92">K77+Q77</f>
        <v>2188.2358941299999</v>
      </c>
      <c r="F77" s="46">
        <f t="shared" ref="F77" si="93">L77+R77</f>
        <v>1214.8682656400001</v>
      </c>
      <c r="G77" s="46">
        <f t="shared" ref="G77" si="94">M77+S77</f>
        <v>159.81964650999998</v>
      </c>
      <c r="H77" s="46">
        <f t="shared" ref="H77" si="95">SUM(I77:J77)</f>
        <v>2864.9389161399999</v>
      </c>
      <c r="I77" s="46">
        <v>956.70814763999999</v>
      </c>
      <c r="J77" s="46">
        <f t="shared" ref="J77" si="96">SUM(K77:M77)</f>
        <v>1908.2307685000001</v>
      </c>
      <c r="K77" s="46">
        <v>1208.9453223200001</v>
      </c>
      <c r="L77" s="46">
        <v>564.58473878999996</v>
      </c>
      <c r="M77" s="46">
        <v>134.70070738999999</v>
      </c>
      <c r="N77" s="46">
        <f t="shared" ref="N77" si="97">SUM(O77:P77)</f>
        <v>1857.7242872100001</v>
      </c>
      <c r="O77" s="46">
        <v>203.03124943</v>
      </c>
      <c r="P77" s="46">
        <f t="shared" ref="P77" si="98">SUM(Q77:S77)</f>
        <v>1654.6930377799999</v>
      </c>
      <c r="Q77" s="46">
        <v>979.29057180999996</v>
      </c>
      <c r="R77" s="46">
        <v>650.28352685000004</v>
      </c>
      <c r="S77" s="46">
        <v>25.11893912</v>
      </c>
      <c r="T77" s="46"/>
      <c r="U77" s="46"/>
      <c r="V77" s="46"/>
      <c r="W77" s="46"/>
      <c r="X77" s="46"/>
      <c r="Y77" s="46"/>
    </row>
    <row r="78" spans="1:25" hidden="1" outlineLevel="1" collapsed="1">
      <c r="A78" s="8">
        <v>42583</v>
      </c>
      <c r="B78" s="46">
        <v>4771.5121927099999</v>
      </c>
      <c r="C78" s="46">
        <f t="shared" ref="C78" si="99">I78+O78</f>
        <v>1178.4164736</v>
      </c>
      <c r="D78" s="46">
        <f t="shared" ref="D78" si="100">J78+P78</f>
        <v>3593.0957191100001</v>
      </c>
      <c r="E78" s="46">
        <f t="shared" ref="E78" si="101">K78+Q78</f>
        <v>2151.19624221</v>
      </c>
      <c r="F78" s="46">
        <f t="shared" ref="F78" si="102">L78+R78</f>
        <v>1403.4717513999999</v>
      </c>
      <c r="G78" s="46">
        <f t="shared" ref="G78" si="103">M78+S78</f>
        <v>38.427725500000001</v>
      </c>
      <c r="H78" s="46">
        <f t="shared" ref="H78" si="104">SUM(I78:J78)</f>
        <v>2838.9736400800002</v>
      </c>
      <c r="I78" s="46">
        <v>939.07159231000003</v>
      </c>
      <c r="J78" s="46">
        <f t="shared" ref="J78" si="105">SUM(K78:M78)</f>
        <v>1899.9020477700001</v>
      </c>
      <c r="K78" s="46">
        <v>1165.46313136</v>
      </c>
      <c r="L78" s="46">
        <v>721.04445469999996</v>
      </c>
      <c r="M78" s="46">
        <v>13.39446171</v>
      </c>
      <c r="N78" s="46">
        <f t="shared" ref="N78" si="106">SUM(O78:P78)</f>
        <v>1932.5385526300001</v>
      </c>
      <c r="O78" s="46">
        <v>239.34488128999999</v>
      </c>
      <c r="P78" s="46">
        <f t="shared" ref="P78" si="107">SUM(Q78:S78)</f>
        <v>1693.19367134</v>
      </c>
      <c r="Q78" s="46">
        <v>985.73311085</v>
      </c>
      <c r="R78" s="46">
        <v>682.42729669999994</v>
      </c>
      <c r="S78" s="46">
        <v>25.033263789999999</v>
      </c>
      <c r="T78" s="46"/>
      <c r="U78" s="46"/>
      <c r="V78" s="46"/>
      <c r="W78" s="46"/>
      <c r="X78" s="46"/>
      <c r="Y78" s="46"/>
    </row>
    <row r="79" spans="1:25" hidden="1" outlineLevel="1" collapsed="1">
      <c r="A79" s="8">
        <v>42614</v>
      </c>
      <c r="B79" s="46">
        <v>4859.7548370599998</v>
      </c>
      <c r="C79" s="46">
        <f t="shared" ref="C79" si="108">I79+O79</f>
        <v>1189.19831447</v>
      </c>
      <c r="D79" s="46">
        <f t="shared" ref="D79" si="109">J79+P79</f>
        <v>3670.55652259</v>
      </c>
      <c r="E79" s="46">
        <f t="shared" ref="E79" si="110">K79+Q79</f>
        <v>2181.4634916300001</v>
      </c>
      <c r="F79" s="46">
        <f t="shared" ref="F79" si="111">L79+R79</f>
        <v>1450.6763461</v>
      </c>
      <c r="G79" s="46">
        <f t="shared" ref="G79" si="112">M79+S79</f>
        <v>38.416684860000004</v>
      </c>
      <c r="H79" s="46">
        <f t="shared" ref="H79" si="113">SUM(I79:J79)</f>
        <v>2894.9679304900001</v>
      </c>
      <c r="I79" s="46">
        <v>946.21958415000006</v>
      </c>
      <c r="J79" s="46">
        <f t="shared" ref="J79" si="114">SUM(K79:M79)</f>
        <v>1948.7483463400001</v>
      </c>
      <c r="K79" s="46">
        <v>1181.14844453</v>
      </c>
      <c r="L79" s="46">
        <v>754.48566649000009</v>
      </c>
      <c r="M79" s="46">
        <v>13.114235320000001</v>
      </c>
      <c r="N79" s="46">
        <f t="shared" ref="N79" si="115">SUM(O79:P79)</f>
        <v>1964.7869065700002</v>
      </c>
      <c r="O79" s="46">
        <v>242.97873032000001</v>
      </c>
      <c r="P79" s="46">
        <f t="shared" ref="P79" si="116">SUM(Q79:S79)</f>
        <v>1721.8081762500001</v>
      </c>
      <c r="Q79" s="46">
        <v>1000.3150471</v>
      </c>
      <c r="R79" s="46">
        <v>696.19067960999996</v>
      </c>
      <c r="S79" s="46">
        <v>25.302449540000001</v>
      </c>
      <c r="T79" s="46"/>
      <c r="U79" s="46"/>
      <c r="V79" s="46"/>
      <c r="W79" s="46"/>
      <c r="X79" s="46"/>
      <c r="Y79" s="46"/>
    </row>
    <row r="80" spans="1:25" hidden="1" outlineLevel="1" collapsed="1">
      <c r="A80" s="8">
        <v>42644</v>
      </c>
      <c r="B80" s="46">
        <v>4832.4513894399997</v>
      </c>
      <c r="C80" s="46">
        <f t="shared" ref="C80" si="117">I80+O80</f>
        <v>1166.66881238</v>
      </c>
      <c r="D80" s="46">
        <f t="shared" ref="D80" si="118">J80+P80</f>
        <v>3665.7825770600002</v>
      </c>
      <c r="E80" s="46">
        <f t="shared" ref="E80" si="119">K80+Q80</f>
        <v>2146.2104954500001</v>
      </c>
      <c r="F80" s="46">
        <f t="shared" ref="F80" si="120">L80+R80</f>
        <v>1481.6572693000001</v>
      </c>
      <c r="G80" s="46">
        <f t="shared" ref="G80" si="121">M80+S80</f>
        <v>37.914812310000002</v>
      </c>
      <c r="H80" s="46">
        <f t="shared" ref="H80" si="122">SUM(I80:J80)</f>
        <v>2890.1087695000001</v>
      </c>
      <c r="I80" s="46">
        <v>928.15307498000004</v>
      </c>
      <c r="J80" s="46">
        <f t="shared" ref="J80" si="123">SUM(K80:M80)</f>
        <v>1961.95569452</v>
      </c>
      <c r="K80" s="46">
        <v>1164.2745726799999</v>
      </c>
      <c r="L80" s="46">
        <v>784.69165939000004</v>
      </c>
      <c r="M80" s="46">
        <v>12.98946245</v>
      </c>
      <c r="N80" s="46">
        <f t="shared" ref="N80" si="124">SUM(O80:P80)</f>
        <v>1942.3426199400001</v>
      </c>
      <c r="O80" s="46">
        <v>238.51573740000001</v>
      </c>
      <c r="P80" s="46">
        <f t="shared" ref="P80" si="125">SUM(Q80:S80)</f>
        <v>1703.82688254</v>
      </c>
      <c r="Q80" s="46">
        <v>981.93592277000005</v>
      </c>
      <c r="R80" s="46">
        <v>696.96560991000001</v>
      </c>
      <c r="S80" s="46">
        <v>24.925349860000001</v>
      </c>
      <c r="T80" s="46"/>
      <c r="U80" s="46"/>
      <c r="V80" s="46"/>
      <c r="W80" s="46"/>
      <c r="X80" s="46"/>
      <c r="Y80" s="46"/>
    </row>
    <row r="81" spans="1:25" hidden="1" outlineLevel="1" collapsed="1">
      <c r="A81" s="8">
        <v>42675</v>
      </c>
      <c r="B81" s="46">
        <v>4849.8466852499996</v>
      </c>
      <c r="C81" s="46">
        <f t="shared" ref="C81" si="126">I81+O81</f>
        <v>1192.67549736</v>
      </c>
      <c r="D81" s="46">
        <f t="shared" ref="D81" si="127">J81+P81</f>
        <v>3657.1711878900001</v>
      </c>
      <c r="E81" s="46">
        <f t="shared" ref="E81" si="128">K81+Q81</f>
        <v>2105.89587785</v>
      </c>
      <c r="F81" s="46">
        <f t="shared" ref="F81" si="129">L81+R81</f>
        <v>1512.05370664</v>
      </c>
      <c r="G81" s="46">
        <f t="shared" ref="G81" si="130">M81+S81</f>
        <v>39.221603399999999</v>
      </c>
      <c r="H81" s="46">
        <f t="shared" ref="H81" si="131">SUM(I81:J81)</f>
        <v>2886.7594198500001</v>
      </c>
      <c r="I81" s="46">
        <v>947.27061221999998</v>
      </c>
      <c r="J81" s="46">
        <f t="shared" ref="J81" si="132">SUM(K81:M81)</f>
        <v>1939.4888076299999</v>
      </c>
      <c r="K81" s="46">
        <v>1126.0809492799999</v>
      </c>
      <c r="L81" s="46">
        <v>800.08345605</v>
      </c>
      <c r="M81" s="46">
        <v>13.324402299999999</v>
      </c>
      <c r="N81" s="46">
        <f t="shared" ref="N81" si="133">SUM(O81:P81)</f>
        <v>1963.0872654000002</v>
      </c>
      <c r="O81" s="46">
        <v>245.40488514</v>
      </c>
      <c r="P81" s="46">
        <f t="shared" ref="P81" si="134">SUM(Q81:S81)</f>
        <v>1717.6823802600002</v>
      </c>
      <c r="Q81" s="46">
        <v>979.81492857000001</v>
      </c>
      <c r="R81" s="46">
        <v>711.97025058999998</v>
      </c>
      <c r="S81" s="46">
        <v>25.8972011</v>
      </c>
      <c r="T81" s="46"/>
      <c r="U81" s="46"/>
      <c r="V81" s="46"/>
      <c r="W81" s="46"/>
      <c r="X81" s="46"/>
      <c r="Y81" s="46"/>
    </row>
    <row r="82" spans="1:25" hidden="1" outlineLevel="1" collapsed="1">
      <c r="A82" s="8">
        <v>42705</v>
      </c>
      <c r="B82" s="46">
        <v>5002.5893990700006</v>
      </c>
      <c r="C82" s="46">
        <f t="shared" ref="C82" si="135">I82+O82</f>
        <v>1263.33151135</v>
      </c>
      <c r="D82" s="46">
        <f t="shared" ref="D82" si="136">J82+P82</f>
        <v>3739.2578877200003</v>
      </c>
      <c r="E82" s="46">
        <f t="shared" ref="E82" si="137">K82+Q82</f>
        <v>2116.12213918</v>
      </c>
      <c r="F82" s="46">
        <f t="shared" ref="F82" si="138">L82+R82</f>
        <v>1562.6707833600001</v>
      </c>
      <c r="G82" s="46">
        <f t="shared" ref="G82" si="139">M82+S82</f>
        <v>60.464965180000007</v>
      </c>
      <c r="H82" s="46">
        <f t="shared" ref="H82" si="140">SUM(I82:J82)</f>
        <v>2935.90773175</v>
      </c>
      <c r="I82" s="46">
        <v>1002.92314299</v>
      </c>
      <c r="J82" s="46">
        <f t="shared" ref="J82" si="141">SUM(K82:M82)</f>
        <v>1932.9845887600002</v>
      </c>
      <c r="K82" s="46">
        <v>1121.7104066500001</v>
      </c>
      <c r="L82" s="46">
        <v>796.62706474000004</v>
      </c>
      <c r="M82" s="46">
        <v>14.64711737</v>
      </c>
      <c r="N82" s="46">
        <f t="shared" ref="N82" si="142">SUM(O82:P82)</f>
        <v>2066.6816673200001</v>
      </c>
      <c r="O82" s="46">
        <v>260.40836836</v>
      </c>
      <c r="P82" s="46">
        <f t="shared" ref="P82" si="143">SUM(Q82:S82)</f>
        <v>1806.2732989600001</v>
      </c>
      <c r="Q82" s="46">
        <v>994.41173252999999</v>
      </c>
      <c r="R82" s="46">
        <v>766.04371862000005</v>
      </c>
      <c r="S82" s="46">
        <v>45.817847810000004</v>
      </c>
      <c r="T82" s="46"/>
      <c r="U82" s="46"/>
      <c r="V82" s="46"/>
      <c r="W82" s="46"/>
      <c r="X82" s="46"/>
      <c r="Y82" s="46"/>
    </row>
    <row r="83" spans="1:25" hidden="1" outlineLevel="1" collapsed="1">
      <c r="A83" s="8">
        <v>42736</v>
      </c>
      <c r="B83" s="46">
        <v>4938.57612479</v>
      </c>
      <c r="C83" s="46">
        <f t="shared" ref="C83" si="144">I83+O83</f>
        <v>1185.7895879100001</v>
      </c>
      <c r="D83" s="46">
        <f t="shared" ref="D83" si="145">J83+P83</f>
        <v>3752.7865368800003</v>
      </c>
      <c r="E83" s="46">
        <f t="shared" ref="E83" si="146">K83+Q83</f>
        <v>2095.9123017700003</v>
      </c>
      <c r="F83" s="46">
        <f t="shared" ref="F83" si="147">L83+R83</f>
        <v>1597.9444709899999</v>
      </c>
      <c r="G83" s="46">
        <f t="shared" ref="G83" si="148">M83+S83</f>
        <v>58.929764120000002</v>
      </c>
      <c r="H83" s="46">
        <f t="shared" ref="H83" si="149">SUM(I83:J83)</f>
        <v>2923.5861845700001</v>
      </c>
      <c r="I83" s="46">
        <v>945.73267937000003</v>
      </c>
      <c r="J83" s="46">
        <f t="shared" ref="J83" si="150">SUM(K83:M83)</f>
        <v>1977.8535052</v>
      </c>
      <c r="K83" s="46">
        <v>1139.7141026700001</v>
      </c>
      <c r="L83" s="46">
        <v>824.84190344000001</v>
      </c>
      <c r="M83" s="46">
        <v>13.297499090000001</v>
      </c>
      <c r="N83" s="46">
        <f t="shared" ref="N83" si="151">SUM(O83:P83)</f>
        <v>2014.9899402200001</v>
      </c>
      <c r="O83" s="46">
        <v>240.05690853999999</v>
      </c>
      <c r="P83" s="46">
        <f t="shared" ref="P83" si="152">SUM(Q83:S83)</f>
        <v>1774.9330316800001</v>
      </c>
      <c r="Q83" s="46">
        <v>956.19819910000001</v>
      </c>
      <c r="R83" s="46">
        <v>773.10256755</v>
      </c>
      <c r="S83" s="46">
        <v>45.632265029999999</v>
      </c>
      <c r="T83" s="46"/>
      <c r="U83" s="46"/>
      <c r="V83" s="46"/>
      <c r="W83" s="46"/>
      <c r="X83" s="46"/>
      <c r="Y83" s="46"/>
    </row>
    <row r="84" spans="1:25" hidden="1" outlineLevel="1" collapsed="1">
      <c r="A84" s="8">
        <v>42767</v>
      </c>
      <c r="B84" s="46">
        <v>5047.9020475399993</v>
      </c>
      <c r="C84" s="46">
        <f t="shared" ref="C84" si="153">I84+O84</f>
        <v>1252.9081093</v>
      </c>
      <c r="D84" s="46">
        <f t="shared" ref="D84" si="154">J84+P84</f>
        <v>3794.9939382399998</v>
      </c>
      <c r="E84" s="46">
        <f t="shared" ref="E84" si="155">K84+Q84</f>
        <v>2078.9230226</v>
      </c>
      <c r="F84" s="46">
        <f t="shared" ref="F84" si="156">L84+R84</f>
        <v>1656.9552002999999</v>
      </c>
      <c r="G84" s="46">
        <f t="shared" ref="G84" si="157">M84+S84</f>
        <v>59.115715339999994</v>
      </c>
      <c r="H84" s="46">
        <f t="shared" ref="H84" si="158">SUM(I84:J84)</f>
        <v>3018.4142021799998</v>
      </c>
      <c r="I84" s="46">
        <v>995.63640422000003</v>
      </c>
      <c r="J84" s="46">
        <f t="shared" ref="J84" si="159">SUM(K84:M84)</f>
        <v>2022.77779796</v>
      </c>
      <c r="K84" s="46">
        <v>1148.8394114</v>
      </c>
      <c r="L84" s="46">
        <v>860.59198122999999</v>
      </c>
      <c r="M84" s="46">
        <v>13.34640533</v>
      </c>
      <c r="N84" s="46">
        <f t="shared" ref="N84" si="160">SUM(O84:P84)</f>
        <v>2029.4878453599999</v>
      </c>
      <c r="O84" s="46">
        <v>257.27170508</v>
      </c>
      <c r="P84" s="46">
        <f t="shared" ref="P84" si="161">SUM(Q84:S84)</f>
        <v>1772.21614028</v>
      </c>
      <c r="Q84" s="46">
        <v>930.08361119999995</v>
      </c>
      <c r="R84" s="46">
        <v>796.36321907000001</v>
      </c>
      <c r="S84" s="46">
        <v>45.769310009999998</v>
      </c>
      <c r="T84" s="46"/>
      <c r="U84" s="46"/>
      <c r="V84" s="46"/>
      <c r="W84" s="46"/>
      <c r="X84" s="46"/>
      <c r="Y84" s="46"/>
    </row>
    <row r="85" spans="1:25" hidden="1" outlineLevel="1" collapsed="1">
      <c r="A85" s="8">
        <v>42795</v>
      </c>
      <c r="B85" s="46">
        <v>5052.9035628500005</v>
      </c>
      <c r="C85" s="46">
        <f t="shared" ref="C85" si="162">I85+O85</f>
        <v>1243.0249699199999</v>
      </c>
      <c r="D85" s="46">
        <f t="shared" ref="D85" si="163">J85+P85</f>
        <v>3809.8785929300002</v>
      </c>
      <c r="E85" s="46">
        <f t="shared" ref="E85" si="164">K85+Q85</f>
        <v>2029.8002227300001</v>
      </c>
      <c r="F85" s="46">
        <f t="shared" ref="F85" si="165">L85+R85</f>
        <v>1720.9360894199999</v>
      </c>
      <c r="G85" s="46">
        <f t="shared" ref="G85" si="166">M85+S85</f>
        <v>59.14228078</v>
      </c>
      <c r="H85" s="46">
        <f t="shared" ref="H85" si="167">SUM(I85:J85)</f>
        <v>3022.9779041299998</v>
      </c>
      <c r="I85" s="46">
        <v>962.94238129999997</v>
      </c>
      <c r="J85" s="46">
        <f t="shared" ref="J85" si="168">SUM(K85:M85)</f>
        <v>2060.03552283</v>
      </c>
      <c r="K85" s="46">
        <v>1127.30474718</v>
      </c>
      <c r="L85" s="46">
        <v>919.29647875000001</v>
      </c>
      <c r="M85" s="46">
        <v>13.4342969</v>
      </c>
      <c r="N85" s="46">
        <f t="shared" ref="N85" si="169">SUM(O85:P85)</f>
        <v>2029.9256587200002</v>
      </c>
      <c r="O85" s="46">
        <v>280.08258862000002</v>
      </c>
      <c r="P85" s="46">
        <f t="shared" ref="P85" si="170">SUM(Q85:S85)</f>
        <v>1749.8430701000002</v>
      </c>
      <c r="Q85" s="46">
        <v>902.49547555000004</v>
      </c>
      <c r="R85" s="46">
        <v>801.63961067000002</v>
      </c>
      <c r="S85" s="46">
        <v>45.70798388</v>
      </c>
      <c r="T85" s="46"/>
      <c r="U85" s="46"/>
      <c r="V85" s="46"/>
      <c r="W85" s="46"/>
      <c r="X85" s="46"/>
      <c r="Y85" s="46"/>
    </row>
    <row r="86" spans="1:25" hidden="1" outlineLevel="1" collapsed="1">
      <c r="A86" s="8">
        <v>42826</v>
      </c>
      <c r="B86" s="46">
        <v>5224.1682557399999</v>
      </c>
      <c r="C86" s="46">
        <f t="shared" ref="C86" si="171">I86+O86</f>
        <v>1369.14004017</v>
      </c>
      <c r="D86" s="46">
        <f t="shared" ref="D86" si="172">J86+P86</f>
        <v>3855.0282155700002</v>
      </c>
      <c r="E86" s="46">
        <f t="shared" ref="E86" si="173">K86+Q86</f>
        <v>2051.1019767299999</v>
      </c>
      <c r="F86" s="46">
        <f t="shared" ref="F86" si="174">L86+R86</f>
        <v>1745.50575179</v>
      </c>
      <c r="G86" s="46">
        <f t="shared" ref="G86" si="175">M86+S86</f>
        <v>58.420487049999998</v>
      </c>
      <c r="H86" s="46">
        <f t="shared" ref="H86" si="176">SUM(I86:J86)</f>
        <v>3195.4287330799998</v>
      </c>
      <c r="I86" s="46">
        <v>1063.88757986</v>
      </c>
      <c r="J86" s="46">
        <f t="shared" ref="J86" si="177">SUM(K86:M86)</f>
        <v>2131.5411532200001</v>
      </c>
      <c r="K86" s="46">
        <v>1155.2808364299999</v>
      </c>
      <c r="L86" s="46">
        <v>962.89360901999999</v>
      </c>
      <c r="M86" s="46">
        <v>13.36670777</v>
      </c>
      <c r="N86" s="46">
        <f t="shared" ref="N86" si="178">SUM(O86:P86)</f>
        <v>2028.7395226600001</v>
      </c>
      <c r="O86" s="46">
        <v>305.25246031</v>
      </c>
      <c r="P86" s="46">
        <f t="shared" ref="P86" si="179">SUM(Q86:S86)</f>
        <v>1723.4870623500001</v>
      </c>
      <c r="Q86" s="46">
        <v>895.82114030000002</v>
      </c>
      <c r="R86" s="46">
        <v>782.61214276999999</v>
      </c>
      <c r="S86" s="46">
        <v>45.053779280000001</v>
      </c>
      <c r="T86" s="46"/>
      <c r="U86" s="46"/>
      <c r="V86" s="46"/>
      <c r="W86" s="46"/>
      <c r="X86" s="46"/>
      <c r="Y86" s="46"/>
    </row>
    <row r="87" spans="1:25" hidden="1" outlineLevel="1" collapsed="1">
      <c r="A87" s="8">
        <v>42856</v>
      </c>
      <c r="B87" s="46">
        <v>5283.9386720399998</v>
      </c>
      <c r="C87" s="46">
        <f t="shared" ref="C87" si="180">I87+O87</f>
        <v>1428.6009529999999</v>
      </c>
      <c r="D87" s="46">
        <f t="shared" ref="D87" si="181">J87+P87</f>
        <v>3855.3377190399997</v>
      </c>
      <c r="E87" s="46">
        <f t="shared" ref="E87" si="182">K87+Q87</f>
        <v>2039.8596157300001</v>
      </c>
      <c r="F87" s="46">
        <f t="shared" ref="F87" si="183">L87+R87</f>
        <v>1757.26680536</v>
      </c>
      <c r="G87" s="46">
        <f t="shared" ref="G87" si="184">M87+S87</f>
        <v>58.211297950000002</v>
      </c>
      <c r="H87" s="46">
        <f t="shared" ref="H87" si="185">SUM(I87:J87)</f>
        <v>3274.7789539199998</v>
      </c>
      <c r="I87" s="46">
        <v>1123.9077599699999</v>
      </c>
      <c r="J87" s="46">
        <f t="shared" ref="J87" si="186">SUM(K87:M87)</f>
        <v>2150.8711939499999</v>
      </c>
      <c r="K87" s="46">
        <v>1170.21677034</v>
      </c>
      <c r="L87" s="46">
        <v>967.21116414999995</v>
      </c>
      <c r="M87" s="46">
        <v>13.44325946</v>
      </c>
      <c r="N87" s="46">
        <f t="shared" ref="N87" si="187">SUM(O87:P87)</f>
        <v>2009.15971812</v>
      </c>
      <c r="O87" s="46">
        <v>304.69319302999997</v>
      </c>
      <c r="P87" s="46">
        <f t="shared" ref="P87" si="188">SUM(Q87:S87)</f>
        <v>1704.46652509</v>
      </c>
      <c r="Q87" s="46">
        <v>869.64284539000005</v>
      </c>
      <c r="R87" s="46">
        <v>790.05564120999998</v>
      </c>
      <c r="S87" s="46">
        <v>44.768038490000002</v>
      </c>
      <c r="T87" s="46"/>
      <c r="U87" s="46"/>
      <c r="V87" s="46"/>
      <c r="W87" s="46"/>
      <c r="X87" s="46"/>
      <c r="Y87" s="46"/>
    </row>
    <row r="88" spans="1:25" hidden="1" outlineLevel="1" collapsed="1">
      <c r="A88" s="8">
        <v>42887</v>
      </c>
      <c r="B88" s="46">
        <v>5388.7536286099994</v>
      </c>
      <c r="C88" s="46">
        <f t="shared" ref="C88" si="189">I88+O88</f>
        <v>1541.5869439100002</v>
      </c>
      <c r="D88" s="46">
        <f t="shared" ref="D88" si="190">J88+P88</f>
        <v>3847.1666846999997</v>
      </c>
      <c r="E88" s="46">
        <f t="shared" ref="E88" si="191">K88+Q88</f>
        <v>2035.812915</v>
      </c>
      <c r="F88" s="46">
        <f t="shared" ref="F88" si="192">L88+R88</f>
        <v>1755.95134097</v>
      </c>
      <c r="G88" s="46">
        <f t="shared" ref="G88" si="193">M88+S88</f>
        <v>55.402428729999997</v>
      </c>
      <c r="H88" s="46">
        <f t="shared" ref="H88" si="194">SUM(I88:J88)</f>
        <v>3379.1552742000003</v>
      </c>
      <c r="I88" s="46">
        <v>1237.8349110500001</v>
      </c>
      <c r="J88" s="46">
        <f t="shared" ref="J88" si="195">SUM(K88:M88)</f>
        <v>2141.32036315</v>
      </c>
      <c r="K88" s="46">
        <v>1149.87703603</v>
      </c>
      <c r="L88" s="46">
        <v>977.89272115000006</v>
      </c>
      <c r="M88" s="46">
        <v>13.550605969999999</v>
      </c>
      <c r="N88" s="46">
        <f t="shared" ref="N88" si="196">SUM(O88:P88)</f>
        <v>2009.59835441</v>
      </c>
      <c r="O88" s="46">
        <v>303.75203285999999</v>
      </c>
      <c r="P88" s="46">
        <f t="shared" ref="P88" si="197">SUM(Q88:S88)</f>
        <v>1705.8463215499999</v>
      </c>
      <c r="Q88" s="46">
        <v>885.93587896999998</v>
      </c>
      <c r="R88" s="46">
        <v>778.05861981999999</v>
      </c>
      <c r="S88" s="46">
        <v>41.851822759999997</v>
      </c>
      <c r="T88" s="46"/>
      <c r="U88" s="46"/>
      <c r="V88" s="46"/>
      <c r="W88" s="46"/>
      <c r="X88" s="46"/>
      <c r="Y88" s="46"/>
    </row>
    <row r="89" spans="1:25" hidden="1" outlineLevel="1" collapsed="1">
      <c r="A89" s="8">
        <v>42917</v>
      </c>
      <c r="B89" s="46">
        <v>5376.7151145700009</v>
      </c>
      <c r="C89" s="46">
        <f t="shared" ref="C89" si="198">I89+O89</f>
        <v>1522.1085024600002</v>
      </c>
      <c r="D89" s="46">
        <f t="shared" ref="D89" si="199">J89+P89</f>
        <v>3854.6066121100002</v>
      </c>
      <c r="E89" s="46">
        <f t="shared" ref="E89" si="200">K89+Q89</f>
        <v>2025.08496982</v>
      </c>
      <c r="F89" s="46">
        <f t="shared" ref="F89" si="201">L89+R89</f>
        <v>1774.0081900800001</v>
      </c>
      <c r="G89" s="46">
        <f t="shared" ref="G89" si="202">M89+S89</f>
        <v>55.513452209999997</v>
      </c>
      <c r="H89" s="46">
        <f t="shared" ref="H89" si="203">SUM(I89:J89)</f>
        <v>3362.4656815200005</v>
      </c>
      <c r="I89" s="46">
        <v>1214.7988964000001</v>
      </c>
      <c r="J89" s="46">
        <f t="shared" ref="J89" si="204">SUM(K89:M89)</f>
        <v>2147.6667851200004</v>
      </c>
      <c r="K89" s="46">
        <v>1146.5840132400001</v>
      </c>
      <c r="L89" s="46">
        <v>987.24702506000006</v>
      </c>
      <c r="M89" s="46">
        <v>13.835746820000001</v>
      </c>
      <c r="N89" s="46">
        <f t="shared" ref="N89" si="205">SUM(O89:P89)</f>
        <v>2014.2494330500001</v>
      </c>
      <c r="O89" s="46">
        <v>307.30960606000002</v>
      </c>
      <c r="P89" s="46">
        <f t="shared" ref="P89" si="206">SUM(Q89:S89)</f>
        <v>1706.93982699</v>
      </c>
      <c r="Q89" s="46">
        <v>878.50095657999998</v>
      </c>
      <c r="R89" s="46">
        <v>786.76116502000002</v>
      </c>
      <c r="S89" s="46">
        <v>41.67770539</v>
      </c>
      <c r="T89" s="46"/>
      <c r="U89" s="46"/>
      <c r="V89" s="46"/>
      <c r="W89" s="46"/>
      <c r="X89" s="46"/>
      <c r="Y89" s="46"/>
    </row>
    <row r="90" spans="1:25" hidden="1" outlineLevel="1" collapsed="1">
      <c r="A90" s="8">
        <v>42948</v>
      </c>
      <c r="B90" s="46">
        <v>5331.8380560300002</v>
      </c>
      <c r="C90" s="46">
        <f t="shared" ref="C90" si="207">I90+O90</f>
        <v>1499.3459467500002</v>
      </c>
      <c r="D90" s="46">
        <f t="shared" ref="D90" si="208">J90+P90</f>
        <v>3832.49210928</v>
      </c>
      <c r="E90" s="46">
        <f t="shared" ref="E90" si="209">K90+Q90</f>
        <v>2039.70135527</v>
      </c>
      <c r="F90" s="46">
        <f t="shared" ref="F90" si="210">L90+R90</f>
        <v>1738.5490129099999</v>
      </c>
      <c r="G90" s="46">
        <f t="shared" ref="G90" si="211">M90+S90</f>
        <v>54.241741099999999</v>
      </c>
      <c r="H90" s="46">
        <f t="shared" ref="H90" si="212">SUM(I90:J90)</f>
        <v>3332.6503655400002</v>
      </c>
      <c r="I90" s="46">
        <v>1202.8204017600001</v>
      </c>
      <c r="J90" s="46">
        <f t="shared" ref="J90" si="213">SUM(K90:M90)</f>
        <v>2129.8299637800001</v>
      </c>
      <c r="K90" s="46">
        <v>1137.5501723899999</v>
      </c>
      <c r="L90" s="46">
        <v>978.44733298999995</v>
      </c>
      <c r="M90" s="46">
        <v>13.8324584</v>
      </c>
      <c r="N90" s="46">
        <f t="shared" ref="N90" si="214">SUM(O90:P90)</f>
        <v>1999.18769049</v>
      </c>
      <c r="O90" s="46">
        <v>296.52554499000001</v>
      </c>
      <c r="P90" s="46">
        <f t="shared" ref="P90" si="215">SUM(Q90:S90)</f>
        <v>1702.6621455</v>
      </c>
      <c r="Q90" s="46">
        <v>902.15118287999996</v>
      </c>
      <c r="R90" s="46">
        <v>760.10167992000004</v>
      </c>
      <c r="S90" s="46">
        <v>40.409282699999999</v>
      </c>
      <c r="T90" s="46"/>
      <c r="U90" s="46"/>
      <c r="V90" s="46"/>
      <c r="W90" s="46"/>
      <c r="X90" s="46"/>
      <c r="Y90" s="46"/>
    </row>
    <row r="91" spans="1:25" hidden="1" outlineLevel="1" collapsed="1">
      <c r="A91" s="8">
        <v>42979</v>
      </c>
      <c r="B91" s="46">
        <v>5430.6282875899997</v>
      </c>
      <c r="C91" s="46">
        <f t="shared" ref="C91" si="216">I91+O91</f>
        <v>1545.6818937899998</v>
      </c>
      <c r="D91" s="46">
        <f t="shared" ref="D91" si="217">J91+P91</f>
        <v>3884.9463937999999</v>
      </c>
      <c r="E91" s="46">
        <f t="shared" ref="E91" si="218">K91+Q91</f>
        <v>2084.6093412599998</v>
      </c>
      <c r="F91" s="46">
        <f t="shared" ref="F91" si="219">L91+R91</f>
        <v>1762.3837151100001</v>
      </c>
      <c r="G91" s="46">
        <f t="shared" ref="G91" si="220">M91+S91</f>
        <v>37.953337429999998</v>
      </c>
      <c r="H91" s="46">
        <f t="shared" ref="H91" si="221">SUM(I91:J91)</f>
        <v>3348.11648272</v>
      </c>
      <c r="I91" s="46">
        <v>1219.9000143599999</v>
      </c>
      <c r="J91" s="46">
        <f t="shared" ref="J91" si="222">SUM(K91:M91)</f>
        <v>2128.2164683599999</v>
      </c>
      <c r="K91" s="46">
        <v>1141.36218446</v>
      </c>
      <c r="L91" s="46">
        <v>973.05908204000002</v>
      </c>
      <c r="M91" s="46">
        <v>13.795201860000001</v>
      </c>
      <c r="N91" s="46">
        <f t="shared" ref="N91" si="223">SUM(O91:P91)</f>
        <v>2082.5118048700001</v>
      </c>
      <c r="O91" s="46">
        <v>325.78187943</v>
      </c>
      <c r="P91" s="46">
        <f t="shared" ref="P91" si="224">SUM(Q91:S91)</f>
        <v>1756.72992544</v>
      </c>
      <c r="Q91" s="46">
        <v>943.24715679999997</v>
      </c>
      <c r="R91" s="46">
        <v>789.32463307</v>
      </c>
      <c r="S91" s="46">
        <v>24.158135569999999</v>
      </c>
      <c r="T91" s="46"/>
      <c r="U91" s="46"/>
      <c r="V91" s="46"/>
      <c r="W91" s="46"/>
      <c r="X91" s="46"/>
      <c r="Y91" s="46"/>
    </row>
    <row r="92" spans="1:25" hidden="1" outlineLevel="1" collapsed="1">
      <c r="A92" s="8">
        <v>43009</v>
      </c>
      <c r="B92" s="46">
        <v>5433.3814166600005</v>
      </c>
      <c r="C92" s="46">
        <f t="shared" ref="C92" si="225">I92+O92</f>
        <v>1532.5435264799999</v>
      </c>
      <c r="D92" s="46">
        <f t="shared" ref="D92" si="226">J92+P92</f>
        <v>3900.8378901800002</v>
      </c>
      <c r="E92" s="46">
        <f t="shared" ref="E92" si="227">K92+Q92</f>
        <v>2086.2528620499997</v>
      </c>
      <c r="F92" s="46">
        <f t="shared" ref="F92" si="228">L92+R92</f>
        <v>1774.5236561300001</v>
      </c>
      <c r="G92" s="46">
        <f t="shared" ref="G92" si="229">M92+S92</f>
        <v>40.061371999999999</v>
      </c>
      <c r="H92" s="46">
        <f t="shared" ref="H92" si="230">SUM(I92:J92)</f>
        <v>3307.4421548099999</v>
      </c>
      <c r="I92" s="46">
        <v>1188.1439865699999</v>
      </c>
      <c r="J92" s="46">
        <f t="shared" ref="J92" si="231">SUM(K92:M92)</f>
        <v>2119.29816824</v>
      </c>
      <c r="K92" s="46">
        <v>1131.5408531099999</v>
      </c>
      <c r="L92" s="46">
        <v>973.95771219000005</v>
      </c>
      <c r="M92" s="46">
        <v>13.79960294</v>
      </c>
      <c r="N92" s="46">
        <f t="shared" ref="N92" si="232">SUM(O92:P92)</f>
        <v>2125.9392618500001</v>
      </c>
      <c r="O92" s="46">
        <v>344.39953990999999</v>
      </c>
      <c r="P92" s="46">
        <f t="shared" ref="P92" si="233">SUM(Q92:S92)</f>
        <v>1781.5397219400002</v>
      </c>
      <c r="Q92" s="46">
        <v>954.71200894000003</v>
      </c>
      <c r="R92" s="46">
        <v>800.56594394000001</v>
      </c>
      <c r="S92" s="46">
        <v>26.261769059999999</v>
      </c>
      <c r="T92" s="46"/>
      <c r="U92" s="46"/>
      <c r="V92" s="46"/>
      <c r="W92" s="46"/>
      <c r="X92" s="46"/>
      <c r="Y92" s="46"/>
    </row>
    <row r="93" spans="1:25" hidden="1" outlineLevel="1" collapsed="1">
      <c r="A93" s="8">
        <v>43040</v>
      </c>
      <c r="B93" s="46">
        <v>5549.6758958599994</v>
      </c>
      <c r="C93" s="46">
        <f t="shared" ref="C93" si="234">I93+O93</f>
        <v>1614.6586564999998</v>
      </c>
      <c r="D93" s="46">
        <f t="shared" ref="D93" si="235">J93+P93</f>
        <v>3935.0172393599996</v>
      </c>
      <c r="E93" s="46">
        <f t="shared" ref="E93" si="236">K93+Q93</f>
        <v>2141.8539589000002</v>
      </c>
      <c r="F93" s="46">
        <f t="shared" ref="F93" si="237">L93+R93</f>
        <v>1753.5781816900001</v>
      </c>
      <c r="G93" s="46">
        <f t="shared" ref="G93" si="238">M93+S93</f>
        <v>39.585098770000002</v>
      </c>
      <c r="H93" s="46">
        <f t="shared" ref="H93" si="239">SUM(I93:J93)</f>
        <v>3375.0695254299999</v>
      </c>
      <c r="I93" s="46">
        <v>1243.8934863699999</v>
      </c>
      <c r="J93" s="46">
        <f t="shared" ref="J93" si="240">SUM(K93:M93)</f>
        <v>2131.1760390599998</v>
      </c>
      <c r="K93" s="46">
        <v>1151.8716930800001</v>
      </c>
      <c r="L93" s="46">
        <v>966.02323722000006</v>
      </c>
      <c r="M93" s="46">
        <v>13.28110876</v>
      </c>
      <c r="N93" s="46">
        <f t="shared" ref="N93" si="241">SUM(O93:P93)</f>
        <v>2174.60637043</v>
      </c>
      <c r="O93" s="46">
        <v>370.76517013</v>
      </c>
      <c r="P93" s="46">
        <f t="shared" ref="P93" si="242">SUM(Q93:S93)</f>
        <v>1803.8412003000001</v>
      </c>
      <c r="Q93" s="46">
        <v>989.98226581999995</v>
      </c>
      <c r="R93" s="46">
        <v>787.55494447000001</v>
      </c>
      <c r="S93" s="46">
        <v>26.30399001</v>
      </c>
      <c r="T93" s="46"/>
      <c r="U93" s="46"/>
      <c r="V93" s="46"/>
      <c r="W93" s="46"/>
      <c r="X93" s="46"/>
      <c r="Y93" s="46"/>
    </row>
    <row r="94" spans="1:25" hidden="1" outlineLevel="1" collapsed="1">
      <c r="A94" s="8">
        <v>43070</v>
      </c>
      <c r="B94" s="46">
        <v>5773.3588546800001</v>
      </c>
      <c r="C94" s="46">
        <f t="shared" ref="C94" si="243">I94+O94</f>
        <v>1715.9939476900001</v>
      </c>
      <c r="D94" s="46">
        <f t="shared" ref="D94" si="244">J94+P94</f>
        <v>4057.3649069900002</v>
      </c>
      <c r="E94" s="46">
        <f t="shared" ref="E94" si="245">K94+Q94</f>
        <v>2428.01951964</v>
      </c>
      <c r="F94" s="46">
        <f t="shared" ref="F94" si="246">L94+R94</f>
        <v>1585.7654956400002</v>
      </c>
      <c r="G94" s="46">
        <f t="shared" ref="G94" si="247">M94+S94</f>
        <v>43.579891709999998</v>
      </c>
      <c r="H94" s="46">
        <f t="shared" ref="H94" si="248">SUM(I94:J94)</f>
        <v>3523.9275022800002</v>
      </c>
      <c r="I94" s="46">
        <v>1334.6440865100001</v>
      </c>
      <c r="J94" s="46">
        <f t="shared" ref="J94" si="249">SUM(K94:M94)</f>
        <v>2189.2834157699999</v>
      </c>
      <c r="K94" s="46">
        <v>1352.8431846599999</v>
      </c>
      <c r="L94" s="46">
        <v>821.19866893000005</v>
      </c>
      <c r="M94" s="46">
        <v>15.241562180000001</v>
      </c>
      <c r="N94" s="46">
        <f t="shared" ref="N94" si="250">SUM(O94:P94)</f>
        <v>2249.4313523999999</v>
      </c>
      <c r="O94" s="46">
        <v>381.34986118</v>
      </c>
      <c r="P94" s="46">
        <f t="shared" ref="P94" si="251">SUM(Q94:S94)</f>
        <v>1868.0814912200001</v>
      </c>
      <c r="Q94" s="46">
        <v>1075.1763349800001</v>
      </c>
      <c r="R94" s="46">
        <v>764.56682670999999</v>
      </c>
      <c r="S94" s="46">
        <v>28.338329529999999</v>
      </c>
      <c r="T94" s="46"/>
      <c r="U94" s="46"/>
      <c r="V94" s="46"/>
      <c r="W94" s="46"/>
      <c r="X94" s="46"/>
      <c r="Y94" s="46"/>
    </row>
    <row r="95" spans="1:25" hidden="1" outlineLevel="1" collapsed="1">
      <c r="A95" s="8">
        <v>43101</v>
      </c>
      <c r="B95" s="46">
        <v>5717.5493422399995</v>
      </c>
      <c r="C95" s="46">
        <f t="shared" ref="C95" si="252">I95+O95</f>
        <v>1655.0048562699999</v>
      </c>
      <c r="D95" s="46">
        <f t="shared" ref="D95" si="253">J95+P95</f>
        <v>4062.5444859700001</v>
      </c>
      <c r="E95" s="46">
        <f t="shared" ref="E95" si="254">K95+Q95</f>
        <v>2453.0285209100002</v>
      </c>
      <c r="F95" s="46">
        <f t="shared" ref="F95" si="255">L95+R95</f>
        <v>1562.66816599</v>
      </c>
      <c r="G95" s="46">
        <f t="shared" ref="G95" si="256">M95+S95</f>
        <v>46.847799070000001</v>
      </c>
      <c r="H95" s="46">
        <f t="shared" ref="H95" si="257">SUM(I95:J95)</f>
        <v>3478.7906978399997</v>
      </c>
      <c r="I95" s="46">
        <v>1286.32977117</v>
      </c>
      <c r="J95" s="46">
        <f t="shared" ref="J95" si="258">SUM(K95:M95)</f>
        <v>2192.4609266699999</v>
      </c>
      <c r="K95" s="46">
        <v>1386.77125576</v>
      </c>
      <c r="L95" s="46">
        <v>788.65791634000004</v>
      </c>
      <c r="M95" s="46">
        <v>17.03175457</v>
      </c>
      <c r="N95" s="46">
        <f t="shared" ref="N95" si="259">SUM(O95:P95)</f>
        <v>2238.7586443999999</v>
      </c>
      <c r="O95" s="46">
        <v>368.67508509999999</v>
      </c>
      <c r="P95" s="46">
        <f t="shared" ref="P95" si="260">SUM(Q95:S95)</f>
        <v>1870.0835592999999</v>
      </c>
      <c r="Q95" s="46">
        <v>1066.25726515</v>
      </c>
      <c r="R95" s="46">
        <v>774.01024964999999</v>
      </c>
      <c r="S95" s="46">
        <v>29.8160445</v>
      </c>
      <c r="T95" s="46"/>
      <c r="U95" s="46"/>
      <c r="V95" s="46"/>
      <c r="W95" s="46"/>
      <c r="X95" s="46"/>
      <c r="Y95" s="46"/>
    </row>
    <row r="96" spans="1:25" hidden="1" outlineLevel="1" collapsed="1">
      <c r="A96" s="8">
        <v>43132</v>
      </c>
      <c r="B96" s="46">
        <v>5709.5092103699999</v>
      </c>
      <c r="C96" s="46">
        <f t="shared" ref="C96" si="261">I96+O96</f>
        <v>1665.61516663</v>
      </c>
      <c r="D96" s="46">
        <f t="shared" ref="D96" si="262">J96+P96</f>
        <v>4043.8940437399997</v>
      </c>
      <c r="E96" s="46">
        <f t="shared" ref="E96" si="263">K96+Q96</f>
        <v>2498.1920479700002</v>
      </c>
      <c r="F96" s="46">
        <f t="shared" ref="F96" si="264">L96+R96</f>
        <v>1498.4307947299999</v>
      </c>
      <c r="G96" s="46">
        <f t="shared" ref="G96" si="265">M96+S96</f>
        <v>47.271201039999994</v>
      </c>
      <c r="H96" s="46">
        <f t="shared" ref="H96" si="266">SUM(I96:J96)</f>
        <v>3563.3512403699997</v>
      </c>
      <c r="I96" s="46">
        <v>1329.8778889499999</v>
      </c>
      <c r="J96" s="46">
        <f t="shared" ref="J96" si="267">SUM(K96:M96)</f>
        <v>2233.4733514199997</v>
      </c>
      <c r="K96" s="46">
        <v>1460.1067448599999</v>
      </c>
      <c r="L96" s="46">
        <v>755.33086966999997</v>
      </c>
      <c r="M96" s="46">
        <v>18.035736889999999</v>
      </c>
      <c r="N96" s="46">
        <f t="shared" ref="N96" si="268">SUM(O96:P96)</f>
        <v>2146.1579700000002</v>
      </c>
      <c r="O96" s="46">
        <v>335.73727767999998</v>
      </c>
      <c r="P96" s="46">
        <f t="shared" ref="P96" si="269">SUM(Q96:S96)</f>
        <v>1810.4206923200002</v>
      </c>
      <c r="Q96" s="46">
        <v>1038.08530311</v>
      </c>
      <c r="R96" s="46">
        <v>743.09992506000003</v>
      </c>
      <c r="S96" s="46">
        <v>29.235464149999999</v>
      </c>
      <c r="T96" s="46"/>
      <c r="U96" s="46"/>
      <c r="V96" s="46"/>
      <c r="W96" s="46"/>
      <c r="X96" s="46"/>
      <c r="Y96" s="46"/>
    </row>
    <row r="97" spans="1:25" hidden="1" outlineLevel="1" collapsed="1">
      <c r="A97" s="8">
        <v>43160</v>
      </c>
      <c r="B97" s="46">
        <v>5760.1913542699995</v>
      </c>
      <c r="C97" s="46">
        <f t="shared" ref="C97" si="270">I97+O97</f>
        <v>1701.22845519</v>
      </c>
      <c r="D97" s="46">
        <f t="shared" ref="D97" si="271">J97+P97</f>
        <v>4058.9628990800002</v>
      </c>
      <c r="E97" s="46">
        <f t="shared" ref="E97" si="272">K97+Q97</f>
        <v>2565.0737741100002</v>
      </c>
      <c r="F97" s="46">
        <f t="shared" ref="F97" si="273">L97+R97</f>
        <v>1442.1428008500002</v>
      </c>
      <c r="G97" s="46">
        <f t="shared" ref="G97" si="274">M97+S97</f>
        <v>51.746324119999997</v>
      </c>
      <c r="H97" s="46">
        <f t="shared" ref="H97" si="275">SUM(I97:J97)</f>
        <v>3634.5521315299998</v>
      </c>
      <c r="I97" s="46">
        <v>1370.0680066499999</v>
      </c>
      <c r="J97" s="46">
        <f t="shared" ref="J97" si="276">SUM(K97:M97)</f>
        <v>2264.4841248799999</v>
      </c>
      <c r="K97" s="46">
        <v>1539.46961794</v>
      </c>
      <c r="L97" s="46">
        <v>705.37359801000002</v>
      </c>
      <c r="M97" s="46">
        <v>19.640908929999998</v>
      </c>
      <c r="N97" s="46">
        <f t="shared" ref="N97" si="277">SUM(O97:P97)</f>
        <v>2125.6392227400002</v>
      </c>
      <c r="O97" s="46">
        <v>331.16044854</v>
      </c>
      <c r="P97" s="46">
        <f t="shared" ref="P97" si="278">SUM(Q97:S97)</f>
        <v>1794.4787742000001</v>
      </c>
      <c r="Q97" s="46">
        <v>1025.6041561699999</v>
      </c>
      <c r="R97" s="46">
        <v>736.76920284000005</v>
      </c>
      <c r="S97" s="46">
        <v>32.105415190000002</v>
      </c>
      <c r="T97" s="46"/>
      <c r="U97" s="46"/>
      <c r="V97" s="46"/>
      <c r="W97" s="46"/>
      <c r="X97" s="46"/>
      <c r="Y97" s="46"/>
    </row>
    <row r="98" spans="1:25" hidden="1" outlineLevel="1" collapsed="1">
      <c r="A98" s="8">
        <v>43191</v>
      </c>
      <c r="B98" s="46">
        <v>5832.8680082699993</v>
      </c>
      <c r="C98" s="46">
        <f t="shared" ref="C98" si="279">I98+O98</f>
        <v>1770.48431927</v>
      </c>
      <c r="D98" s="46">
        <f t="shared" ref="D98" si="280">J98+P98</f>
        <v>4062.3836890000002</v>
      </c>
      <c r="E98" s="46">
        <f t="shared" ref="E98" si="281">K98+Q98</f>
        <v>2668.3728725000001</v>
      </c>
      <c r="F98" s="46">
        <f t="shared" ref="F98" si="282">L98+R98</f>
        <v>1353.6042043100001</v>
      </c>
      <c r="G98" s="46">
        <f t="shared" ref="G98" si="283">M98+S98</f>
        <v>40.406612190000004</v>
      </c>
      <c r="H98" s="46">
        <f t="shared" ref="H98" si="284">SUM(I98:J98)</f>
        <v>3742.49412923</v>
      </c>
      <c r="I98" s="46">
        <v>1446.00945219</v>
      </c>
      <c r="J98" s="46">
        <f t="shared" ref="J98" si="285">SUM(K98:M98)</f>
        <v>2296.48467704</v>
      </c>
      <c r="K98" s="46">
        <v>1610.15285165</v>
      </c>
      <c r="L98" s="46">
        <v>671.68373656000006</v>
      </c>
      <c r="M98" s="46">
        <v>14.648088830000001</v>
      </c>
      <c r="N98" s="46">
        <f t="shared" ref="N98" si="286">SUM(O98:P98)</f>
        <v>2090.3738790400002</v>
      </c>
      <c r="O98" s="46">
        <v>324.47486708000002</v>
      </c>
      <c r="P98" s="46">
        <f t="shared" ref="P98" si="287">SUM(Q98:S98)</f>
        <v>1765.8990119600001</v>
      </c>
      <c r="Q98" s="46">
        <v>1058.2200208500001</v>
      </c>
      <c r="R98" s="46">
        <v>681.92046774999994</v>
      </c>
      <c r="S98" s="46">
        <v>25.758523360000002</v>
      </c>
      <c r="T98" s="46"/>
      <c r="U98" s="46"/>
      <c r="V98" s="46"/>
      <c r="W98" s="46"/>
      <c r="X98" s="46"/>
      <c r="Y98" s="46"/>
    </row>
    <row r="99" spans="1:25" hidden="1" outlineLevel="1" collapsed="1">
      <c r="A99" s="8">
        <v>43221</v>
      </c>
      <c r="B99" s="46">
        <v>5759.650524480001</v>
      </c>
      <c r="C99" s="46">
        <f t="shared" ref="C99" si="288">I99+O99</f>
        <v>1713.1534282300001</v>
      </c>
      <c r="D99" s="46">
        <f t="shared" ref="D99" si="289">J99+P99</f>
        <v>4046.4970962500001</v>
      </c>
      <c r="E99" s="46">
        <f t="shared" ref="E99" si="290">K99+Q99</f>
        <v>2719.6125488899997</v>
      </c>
      <c r="F99" s="46">
        <f t="shared" ref="F99" si="291">L99+R99</f>
        <v>1286.99086586</v>
      </c>
      <c r="G99" s="46">
        <f t="shared" ref="G99" si="292">M99+S99</f>
        <v>39.8936815</v>
      </c>
      <c r="H99" s="46">
        <f t="shared" ref="H99" si="293">SUM(I99:J99)</f>
        <v>3706.0173845700001</v>
      </c>
      <c r="I99" s="46">
        <v>1393.2558366400001</v>
      </c>
      <c r="J99" s="46">
        <f t="shared" ref="J99" si="294">SUM(K99:M99)</f>
        <v>2312.7615479299998</v>
      </c>
      <c r="K99" s="46">
        <v>1673.8079807199999</v>
      </c>
      <c r="L99" s="46">
        <v>624.69902566999997</v>
      </c>
      <c r="M99" s="46">
        <v>14.25454154</v>
      </c>
      <c r="N99" s="46">
        <f t="shared" ref="N99" si="295">SUM(O99:P99)</f>
        <v>2053.63313991</v>
      </c>
      <c r="O99" s="46">
        <v>319.89759158999999</v>
      </c>
      <c r="P99" s="46">
        <f t="shared" ref="P99" si="296">SUM(Q99:S99)</f>
        <v>1733.7355483200001</v>
      </c>
      <c r="Q99" s="46">
        <v>1045.80456817</v>
      </c>
      <c r="R99" s="46">
        <v>662.29184019000002</v>
      </c>
      <c r="S99" s="46">
        <v>25.639139960000001</v>
      </c>
      <c r="T99" s="46"/>
      <c r="U99" s="46"/>
      <c r="V99" s="46"/>
      <c r="W99" s="46"/>
      <c r="X99" s="46"/>
      <c r="Y99" s="46"/>
    </row>
    <row r="100" spans="1:25" hidden="1" outlineLevel="1" collapsed="1">
      <c r="A100" s="8">
        <v>43252</v>
      </c>
      <c r="B100" s="46">
        <v>5963.3877044299998</v>
      </c>
      <c r="C100" s="46">
        <f t="shared" ref="C100" si="297">I100+O100</f>
        <v>1941.0998819299998</v>
      </c>
      <c r="D100" s="46">
        <f t="shared" ref="D100" si="298">J100+P100</f>
        <v>4022.2878225000004</v>
      </c>
      <c r="E100" s="46">
        <f t="shared" ref="E100" si="299">K100+Q100</f>
        <v>2760.0087074399999</v>
      </c>
      <c r="F100" s="46">
        <f t="shared" ref="F100" si="300">L100+R100</f>
        <v>1221.99700057</v>
      </c>
      <c r="G100" s="46">
        <f t="shared" ref="G100" si="301">M100+S100</f>
        <v>40.282114489999998</v>
      </c>
      <c r="H100" s="46">
        <f t="shared" ref="H100" si="302">SUM(I100:J100)</f>
        <v>3921.1674531500003</v>
      </c>
      <c r="I100" s="46">
        <v>1617.3840991899999</v>
      </c>
      <c r="J100" s="46">
        <f t="shared" ref="J100" si="303">SUM(K100:M100)</f>
        <v>2303.7833539600001</v>
      </c>
      <c r="K100" s="46">
        <v>1718.58390072</v>
      </c>
      <c r="L100" s="46">
        <v>570.54725917999997</v>
      </c>
      <c r="M100" s="46">
        <v>14.652194059999999</v>
      </c>
      <c r="N100" s="46">
        <f t="shared" ref="N100" si="304">SUM(O100:P100)</f>
        <v>2042.22025128</v>
      </c>
      <c r="O100" s="46">
        <v>323.71578274000001</v>
      </c>
      <c r="P100" s="46">
        <f t="shared" ref="P100" si="305">SUM(Q100:S100)</f>
        <v>1718.5044685400001</v>
      </c>
      <c r="Q100" s="46">
        <v>1041.4248067200001</v>
      </c>
      <c r="R100" s="46">
        <v>651.44974138999999</v>
      </c>
      <c r="S100" s="46">
        <v>25.629920429999999</v>
      </c>
      <c r="T100" s="46"/>
      <c r="U100" s="46"/>
      <c r="V100" s="46"/>
      <c r="W100" s="46"/>
      <c r="X100" s="46"/>
      <c r="Y100" s="46"/>
    </row>
    <row r="101" spans="1:25" hidden="1" outlineLevel="1" collapsed="1">
      <c r="A101" s="8">
        <v>43282</v>
      </c>
      <c r="B101" s="46">
        <v>5983.5603992300003</v>
      </c>
      <c r="C101" s="46">
        <f t="shared" ref="C101" si="306">I101+O101</f>
        <v>1905.0174918600001</v>
      </c>
      <c r="D101" s="46">
        <f t="shared" ref="D101" si="307">J101+P101</f>
        <v>4078.5429073700002</v>
      </c>
      <c r="E101" s="46">
        <f t="shared" ref="E101" si="308">K101+Q101</f>
        <v>2836.7466433</v>
      </c>
      <c r="F101" s="46">
        <f t="shared" ref="F101" si="309">L101+R101</f>
        <v>1200.5734541100001</v>
      </c>
      <c r="G101" s="46">
        <f t="shared" ref="G101" si="310">M101+S101</f>
        <v>41.222809959999999</v>
      </c>
      <c r="H101" s="46">
        <f t="shared" ref="H101" si="311">SUM(I101:J101)</f>
        <v>3856.7049928800002</v>
      </c>
      <c r="I101" s="46">
        <v>1559.4624769100001</v>
      </c>
      <c r="J101" s="46">
        <f t="shared" ref="J101" si="312">SUM(K101:M101)</f>
        <v>2297.2425159700001</v>
      </c>
      <c r="K101" s="46">
        <v>1746.2767126000001</v>
      </c>
      <c r="L101" s="46">
        <v>535.42764596999996</v>
      </c>
      <c r="M101" s="46">
        <v>15.538157399999999</v>
      </c>
      <c r="N101" s="46">
        <f t="shared" ref="N101" si="313">SUM(O101:P101)</f>
        <v>2126.8554063500001</v>
      </c>
      <c r="O101" s="46">
        <v>345.55501494999999</v>
      </c>
      <c r="P101" s="46">
        <f t="shared" ref="P101" si="314">SUM(Q101:S101)</f>
        <v>1781.3003914000001</v>
      </c>
      <c r="Q101" s="46">
        <v>1090.4699307000001</v>
      </c>
      <c r="R101" s="46">
        <v>665.14580813999999</v>
      </c>
      <c r="S101" s="46">
        <v>25.68465256</v>
      </c>
      <c r="T101" s="46"/>
      <c r="U101" s="46"/>
      <c r="V101" s="46"/>
      <c r="W101" s="46"/>
      <c r="X101" s="46"/>
      <c r="Y101" s="46"/>
    </row>
    <row r="102" spans="1:25" hidden="1" outlineLevel="1" collapsed="1">
      <c r="A102" s="8">
        <v>43313</v>
      </c>
      <c r="B102" s="46">
        <v>6117.3803020100004</v>
      </c>
      <c r="C102" s="46">
        <f t="shared" ref="C102" si="315">I102+O102</f>
        <v>1925.50294411</v>
      </c>
      <c r="D102" s="46">
        <f t="shared" ref="D102" si="316">J102+P102</f>
        <v>4191.8773578999999</v>
      </c>
      <c r="E102" s="46">
        <f t="shared" ref="E102" si="317">K102+Q102</f>
        <v>2970.7964907699998</v>
      </c>
      <c r="F102" s="46">
        <f t="shared" ref="F102" si="318">L102+R102</f>
        <v>1178.1830692799999</v>
      </c>
      <c r="G102" s="46">
        <f t="shared" ref="G102" si="319">M102+S102</f>
        <v>42.897797850000003</v>
      </c>
      <c r="H102" s="46">
        <f t="shared" ref="H102" si="320">SUM(I102:J102)</f>
        <v>3838.7084013100002</v>
      </c>
      <c r="I102" s="46">
        <v>1555.7126088</v>
      </c>
      <c r="J102" s="46">
        <f t="shared" ref="J102" si="321">SUM(K102:M102)</f>
        <v>2282.9957925100002</v>
      </c>
      <c r="K102" s="46">
        <v>1785.9632122</v>
      </c>
      <c r="L102" s="46">
        <v>481.51293070000003</v>
      </c>
      <c r="M102" s="46">
        <v>15.51964961</v>
      </c>
      <c r="N102" s="46">
        <f t="shared" ref="N102" si="322">SUM(O102:P102)</f>
        <v>2278.6719006999997</v>
      </c>
      <c r="O102" s="46">
        <v>369.79033530999999</v>
      </c>
      <c r="P102" s="46">
        <f t="shared" ref="P102" si="323">SUM(Q102:S102)</f>
        <v>1908.8815653899999</v>
      </c>
      <c r="Q102" s="46">
        <v>1184.8332785699999</v>
      </c>
      <c r="R102" s="46">
        <v>696.67013857999996</v>
      </c>
      <c r="S102" s="46">
        <v>27.378148240000002</v>
      </c>
      <c r="T102" s="46"/>
      <c r="U102" s="46"/>
      <c r="V102" s="46"/>
      <c r="W102" s="46"/>
      <c r="X102" s="46"/>
      <c r="Y102" s="46"/>
    </row>
    <row r="103" spans="1:25" hidden="1" outlineLevel="1" collapsed="1">
      <c r="A103" s="8">
        <v>43344</v>
      </c>
      <c r="B103" s="46">
        <v>6201.9761828800001</v>
      </c>
      <c r="C103" s="46">
        <f t="shared" ref="C103" si="324">I103+O103</f>
        <v>1994.46897992</v>
      </c>
      <c r="D103" s="46">
        <f t="shared" ref="D103" si="325">J103+P103</f>
        <v>4207.5072029599996</v>
      </c>
      <c r="E103" s="46">
        <f t="shared" ref="E103" si="326">K103+Q103</f>
        <v>2999.89668385</v>
      </c>
      <c r="F103" s="46">
        <f t="shared" ref="F103" si="327">L103+R103</f>
        <v>1164.21531366</v>
      </c>
      <c r="G103" s="46">
        <f t="shared" ref="G103" si="328">M103+S103</f>
        <v>43.395205449999999</v>
      </c>
      <c r="H103" s="46">
        <f t="shared" ref="H103" si="329">SUM(I103:J103)</f>
        <v>3944.1048572999998</v>
      </c>
      <c r="I103" s="46">
        <v>1644.39789262</v>
      </c>
      <c r="J103" s="46">
        <f t="shared" ref="J103" si="330">SUM(K103:M103)</f>
        <v>2299.7069646799996</v>
      </c>
      <c r="K103" s="46">
        <v>1812.5357325</v>
      </c>
      <c r="L103" s="46">
        <v>471.54663227999998</v>
      </c>
      <c r="M103" s="46">
        <v>15.6245999</v>
      </c>
      <c r="N103" s="46">
        <f t="shared" ref="N103" si="331">SUM(O103:P103)</f>
        <v>2257.8713255799998</v>
      </c>
      <c r="O103" s="46">
        <v>350.07108729999999</v>
      </c>
      <c r="P103" s="46">
        <f t="shared" ref="P103" si="332">SUM(Q103:S103)</f>
        <v>1907.80023828</v>
      </c>
      <c r="Q103" s="46">
        <v>1187.3609513500001</v>
      </c>
      <c r="R103" s="46">
        <v>692.66868137999995</v>
      </c>
      <c r="S103" s="46">
        <v>27.770605549999999</v>
      </c>
      <c r="T103" s="46"/>
      <c r="U103" s="46"/>
      <c r="V103" s="46"/>
      <c r="W103" s="46"/>
      <c r="X103" s="46"/>
      <c r="Y103" s="46"/>
    </row>
    <row r="104" spans="1:25" hidden="1" outlineLevel="1" collapsed="1">
      <c r="A104" s="8">
        <v>43374</v>
      </c>
      <c r="B104" s="46">
        <v>6181.2446703799997</v>
      </c>
      <c r="C104" s="46">
        <f t="shared" ref="C104" si="333">I104+O104</f>
        <v>1980.23553752</v>
      </c>
      <c r="D104" s="46">
        <f t="shared" ref="D104" si="334">J104+P104</f>
        <v>4201.0091328599992</v>
      </c>
      <c r="E104" s="46">
        <f t="shared" ref="E104" si="335">K104+Q104</f>
        <v>3014.54325281</v>
      </c>
      <c r="F104" s="46">
        <f t="shared" ref="F104" si="336">L104+R104</f>
        <v>1143.2329841799999</v>
      </c>
      <c r="G104" s="46">
        <f t="shared" ref="G104" si="337">M104+S104</f>
        <v>43.23289587</v>
      </c>
      <c r="H104" s="46">
        <f t="shared" ref="H104" si="338">SUM(I104:J104)</f>
        <v>3934.7095534199998</v>
      </c>
      <c r="I104" s="46">
        <v>1612.93758088</v>
      </c>
      <c r="J104" s="46">
        <f t="shared" ref="J104" si="339">SUM(K104:M104)</f>
        <v>2321.7719725399998</v>
      </c>
      <c r="K104" s="46">
        <v>1843.35769676</v>
      </c>
      <c r="L104" s="46">
        <v>463.45092865999999</v>
      </c>
      <c r="M104" s="46">
        <v>14.96334712</v>
      </c>
      <c r="N104" s="46">
        <f t="shared" ref="N104" si="340">SUM(O104:P104)</f>
        <v>2246.5351169599999</v>
      </c>
      <c r="O104" s="46">
        <v>367.29795664</v>
      </c>
      <c r="P104" s="46">
        <f t="shared" ref="P104" si="341">SUM(Q104:S104)</f>
        <v>1879.2371603199999</v>
      </c>
      <c r="Q104" s="46">
        <v>1171.1855560500001</v>
      </c>
      <c r="R104" s="46">
        <v>679.78205551999997</v>
      </c>
      <c r="S104" s="46">
        <v>28.269548749999998</v>
      </c>
      <c r="T104" s="46"/>
      <c r="U104" s="46"/>
      <c r="V104" s="46"/>
      <c r="W104" s="46"/>
      <c r="X104" s="46"/>
      <c r="Y104" s="46"/>
    </row>
    <row r="105" spans="1:25" hidden="1" outlineLevel="1" collapsed="1">
      <c r="A105" s="8">
        <v>43405</v>
      </c>
      <c r="B105" s="46">
        <v>6217.3134488699998</v>
      </c>
      <c r="C105" s="46">
        <f t="shared" ref="C105" si="342">I105+O105</f>
        <v>1966.58829238</v>
      </c>
      <c r="D105" s="46">
        <f t="shared" ref="D105" si="343">J105+P105</f>
        <v>4250.7251564900007</v>
      </c>
      <c r="E105" s="46">
        <f t="shared" ref="E105" si="344">K105+Q105</f>
        <v>3063.3995614300002</v>
      </c>
      <c r="F105" s="46">
        <f t="shared" ref="F105" si="345">L105+R105</f>
        <v>1143.0442729399999</v>
      </c>
      <c r="G105" s="46">
        <f t="shared" ref="G105" si="346">M105+S105</f>
        <v>44.281322119999999</v>
      </c>
      <c r="H105" s="46">
        <f t="shared" ref="H105" si="347">SUM(I105:J105)</f>
        <v>3980.7906018800004</v>
      </c>
      <c r="I105" s="46">
        <v>1625.9971106200001</v>
      </c>
      <c r="J105" s="46">
        <f t="shared" ref="J105" si="348">SUM(K105:M105)</f>
        <v>2354.7934912600003</v>
      </c>
      <c r="K105" s="46">
        <v>1878.2350370500001</v>
      </c>
      <c r="L105" s="46">
        <v>461.37436896999998</v>
      </c>
      <c r="M105" s="46">
        <v>15.18408524</v>
      </c>
      <c r="N105" s="46">
        <f t="shared" ref="N105" si="349">SUM(O105:P105)</f>
        <v>2236.5228469900003</v>
      </c>
      <c r="O105" s="46">
        <v>340.59118175999998</v>
      </c>
      <c r="P105" s="46">
        <f t="shared" ref="P105" si="350">SUM(Q105:S105)</f>
        <v>1895.9316652300001</v>
      </c>
      <c r="Q105" s="46">
        <v>1185.1645243800001</v>
      </c>
      <c r="R105" s="46">
        <v>681.66990396999995</v>
      </c>
      <c r="S105" s="46">
        <v>29.097236880000001</v>
      </c>
      <c r="T105" s="46"/>
      <c r="U105" s="46"/>
      <c r="V105" s="46"/>
      <c r="W105" s="46"/>
      <c r="X105" s="46"/>
      <c r="Y105" s="46"/>
    </row>
    <row r="106" spans="1:25" hidden="1" outlineLevel="1" collapsed="1">
      <c r="A106" s="8">
        <v>43435</v>
      </c>
      <c r="B106" s="46">
        <v>6277.4162573400008</v>
      </c>
      <c r="C106" s="46">
        <f t="shared" ref="C106" si="351">I106+O106</f>
        <v>2048.4016012800002</v>
      </c>
      <c r="D106" s="46">
        <f t="shared" ref="D106" si="352">J106+P106</f>
        <v>4229.0146560599997</v>
      </c>
      <c r="E106" s="46">
        <f t="shared" ref="E106" si="353">K106+Q106</f>
        <v>3101.47752975</v>
      </c>
      <c r="F106" s="46">
        <f t="shared" ref="F106" si="354">L106+R106</f>
        <v>1091.5919164900001</v>
      </c>
      <c r="G106" s="46">
        <f t="shared" ref="G106" si="355">M106+S106</f>
        <v>35.945209820000002</v>
      </c>
      <c r="H106" s="46">
        <f t="shared" ref="H106" si="356">SUM(I106:J106)</f>
        <v>4125.94802574</v>
      </c>
      <c r="I106" s="46">
        <v>1702.5700344300001</v>
      </c>
      <c r="J106" s="46">
        <f t="shared" ref="J106" si="357">SUM(K106:M106)</f>
        <v>2423.3779913099997</v>
      </c>
      <c r="K106" s="46">
        <v>1955.78703221</v>
      </c>
      <c r="L106" s="46">
        <v>452.40835396</v>
      </c>
      <c r="M106" s="46">
        <v>15.18260514</v>
      </c>
      <c r="N106" s="46">
        <f t="shared" ref="N106" si="358">SUM(O106:P106)</f>
        <v>2151.4682316000003</v>
      </c>
      <c r="O106" s="46">
        <v>345.83156685</v>
      </c>
      <c r="P106" s="46">
        <f t="shared" ref="P106" si="359">SUM(Q106:S106)</f>
        <v>1805.6366647500001</v>
      </c>
      <c r="Q106" s="46">
        <v>1145.69049754</v>
      </c>
      <c r="R106" s="46">
        <v>639.18356253000002</v>
      </c>
      <c r="S106" s="46">
        <v>20.762604679999999</v>
      </c>
      <c r="T106" s="46"/>
      <c r="U106" s="46"/>
      <c r="V106" s="46"/>
      <c r="W106" s="46"/>
      <c r="X106" s="46"/>
      <c r="Y106" s="46"/>
    </row>
    <row r="107" spans="1:25" hidden="1" outlineLevel="1" collapsed="1">
      <c r="A107" s="8">
        <v>43466</v>
      </c>
      <c r="B107" s="46">
        <v>6313.2520851499994</v>
      </c>
      <c r="C107" s="46">
        <f t="shared" ref="C107" si="360">I107+O107</f>
        <v>2044.6220137</v>
      </c>
      <c r="D107" s="46">
        <f t="shared" ref="D107" si="361">J107+P107</f>
        <v>4268.6300714500003</v>
      </c>
      <c r="E107" s="46">
        <f t="shared" ref="E107" si="362">K107+Q107</f>
        <v>3104.8597139200001</v>
      </c>
      <c r="F107" s="46">
        <f t="shared" ref="F107" si="363">L107+R107</f>
        <v>1126.50856965</v>
      </c>
      <c r="G107" s="46">
        <f t="shared" ref="G107" si="364">M107+S107</f>
        <v>37.26178788</v>
      </c>
      <c r="H107" s="46">
        <f t="shared" ref="H107" si="365">SUM(I107:J107)</f>
        <v>4150.29702163</v>
      </c>
      <c r="I107" s="46">
        <v>1679.8496118800001</v>
      </c>
      <c r="J107" s="46">
        <f t="shared" ref="J107" si="366">SUM(K107:M107)</f>
        <v>2470.4474097500001</v>
      </c>
      <c r="K107" s="46">
        <v>1963.53552881</v>
      </c>
      <c r="L107" s="46">
        <v>490.78162608000002</v>
      </c>
      <c r="M107" s="46">
        <v>16.130254860000001</v>
      </c>
      <c r="N107" s="46">
        <f t="shared" ref="N107" si="367">SUM(O107:P107)</f>
        <v>2162.9550635199998</v>
      </c>
      <c r="O107" s="46">
        <v>364.77240182000003</v>
      </c>
      <c r="P107" s="46">
        <f t="shared" ref="P107" si="368">SUM(Q107:S107)</f>
        <v>1798.1826616999999</v>
      </c>
      <c r="Q107" s="46">
        <v>1141.3241851099999</v>
      </c>
      <c r="R107" s="46">
        <v>635.72694357</v>
      </c>
      <c r="S107" s="46">
        <v>21.131533019999999</v>
      </c>
      <c r="T107" s="46"/>
      <c r="U107" s="46"/>
      <c r="V107" s="46"/>
      <c r="W107" s="46"/>
      <c r="X107" s="46"/>
      <c r="Y107" s="46"/>
    </row>
    <row r="108" spans="1:25" hidden="1" outlineLevel="1" collapsed="1">
      <c r="A108" s="8">
        <v>43497</v>
      </c>
      <c r="B108" s="46">
        <v>6275.9005608299994</v>
      </c>
      <c r="C108" s="46">
        <f t="shared" ref="C108" si="369">I108+O108</f>
        <v>2065.9223639900001</v>
      </c>
      <c r="D108" s="46">
        <f t="shared" ref="D108" si="370">J108+P108</f>
        <v>4209.9781968400002</v>
      </c>
      <c r="E108" s="46">
        <f t="shared" ref="E108" si="371">K108+Q108</f>
        <v>3061.9606515200003</v>
      </c>
      <c r="F108" s="46">
        <f t="shared" ref="F108" si="372">L108+R108</f>
        <v>1110.1944213700001</v>
      </c>
      <c r="G108" s="46">
        <f t="shared" ref="G108" si="373">M108+S108</f>
        <v>37.823123949999996</v>
      </c>
      <c r="H108" s="46">
        <f t="shared" ref="H108" si="374">SUM(I108:J108)</f>
        <v>4168.7581405399997</v>
      </c>
      <c r="I108" s="46">
        <v>1720.0723908699999</v>
      </c>
      <c r="J108" s="46">
        <f t="shared" ref="J108" si="375">SUM(K108:M108)</f>
        <v>2448.68574967</v>
      </c>
      <c r="K108" s="46">
        <v>1944.35374738</v>
      </c>
      <c r="L108" s="46">
        <v>487.69886771</v>
      </c>
      <c r="M108" s="46">
        <v>16.63313458</v>
      </c>
      <c r="N108" s="46">
        <f t="shared" ref="N108" si="376">SUM(O108:P108)</f>
        <v>2107.1424202900002</v>
      </c>
      <c r="O108" s="46">
        <v>345.84997312000002</v>
      </c>
      <c r="P108" s="46">
        <f t="shared" ref="P108" si="377">SUM(Q108:S108)</f>
        <v>1761.2924471700001</v>
      </c>
      <c r="Q108" s="46">
        <v>1117.6069041400001</v>
      </c>
      <c r="R108" s="46">
        <v>622.49555366000004</v>
      </c>
      <c r="S108" s="46">
        <v>21.189989369999999</v>
      </c>
      <c r="T108" s="46"/>
      <c r="U108" s="46"/>
      <c r="V108" s="46"/>
      <c r="W108" s="46"/>
      <c r="X108" s="46"/>
      <c r="Y108" s="46"/>
    </row>
    <row r="109" spans="1:25" hidden="1" outlineLevel="1" collapsed="1">
      <c r="A109" s="8">
        <v>43525</v>
      </c>
      <c r="B109" s="46">
        <v>6306.9741032499996</v>
      </c>
      <c r="C109" s="46">
        <f t="shared" ref="C109" si="378">I109+O109</f>
        <v>2116.06872957</v>
      </c>
      <c r="D109" s="46">
        <f t="shared" ref="D109" si="379">J109+P109</f>
        <v>4190.9053736799997</v>
      </c>
      <c r="E109" s="46">
        <f t="shared" ref="E109" si="380">K109+Q109</f>
        <v>3083.6391871400001</v>
      </c>
      <c r="F109" s="46">
        <f t="shared" ref="F109" si="381">L109+R109</f>
        <v>1068.9825378</v>
      </c>
      <c r="G109" s="46">
        <f t="shared" ref="G109" si="382">M109+S109</f>
        <v>38.283648740000004</v>
      </c>
      <c r="H109" s="46">
        <f t="shared" ref="H109" si="383">SUM(I109:J109)</f>
        <v>4159.1757580399999</v>
      </c>
      <c r="I109" s="46">
        <v>1746.92364733</v>
      </c>
      <c r="J109" s="46">
        <f t="shared" ref="J109" si="384">SUM(K109:M109)</f>
        <v>2412.2521107100001</v>
      </c>
      <c r="K109" s="46">
        <v>1938.3445641400001</v>
      </c>
      <c r="L109" s="46">
        <v>457.1194807</v>
      </c>
      <c r="M109" s="46">
        <v>16.788065870000001</v>
      </c>
      <c r="N109" s="46">
        <f t="shared" ref="N109" si="385">SUM(O109:P109)</f>
        <v>2147.7983452100002</v>
      </c>
      <c r="O109" s="46">
        <v>369.14508224000002</v>
      </c>
      <c r="P109" s="46">
        <f t="shared" ref="P109" si="386">SUM(Q109:S109)</f>
        <v>1778.65326297</v>
      </c>
      <c r="Q109" s="46">
        <v>1145.294623</v>
      </c>
      <c r="R109" s="46">
        <v>611.86305709999999</v>
      </c>
      <c r="S109" s="46">
        <v>21.49558287</v>
      </c>
      <c r="T109" s="46"/>
      <c r="U109" s="46"/>
      <c r="V109" s="46"/>
      <c r="W109" s="46"/>
      <c r="X109" s="46"/>
      <c r="Y109" s="46"/>
    </row>
    <row r="110" spans="1:25" hidden="1" outlineLevel="1" collapsed="1">
      <c r="A110" s="8">
        <v>43556</v>
      </c>
      <c r="B110" s="46">
        <v>6307.6632664000008</v>
      </c>
      <c r="C110" s="46">
        <f t="shared" ref="C110" si="387">I110+O110</f>
        <v>2142.7967457300001</v>
      </c>
      <c r="D110" s="46">
        <f t="shared" ref="D110" si="388">J110+P110</f>
        <v>4164.8665206699998</v>
      </c>
      <c r="E110" s="46">
        <f t="shared" ref="E110" si="389">K110+Q110</f>
        <v>3061.9286340899998</v>
      </c>
      <c r="F110" s="46">
        <f t="shared" ref="F110" si="390">L110+R110</f>
        <v>1064.3697370899999</v>
      </c>
      <c r="G110" s="46">
        <f t="shared" ref="G110" si="391">M110+S110</f>
        <v>38.568149489999996</v>
      </c>
      <c r="H110" s="46">
        <f t="shared" ref="H110" si="392">SUM(I110:J110)</f>
        <v>4228.94688967</v>
      </c>
      <c r="I110" s="46">
        <v>1790.6601733699999</v>
      </c>
      <c r="J110" s="46">
        <f t="shared" ref="J110" si="393">SUM(K110:M110)</f>
        <v>2438.2867163000001</v>
      </c>
      <c r="K110" s="46">
        <v>1966.6567836500001</v>
      </c>
      <c r="L110" s="46">
        <v>454.61257158000001</v>
      </c>
      <c r="M110" s="46">
        <v>17.01736107</v>
      </c>
      <c r="N110" s="46">
        <f t="shared" ref="N110" si="394">SUM(O110:P110)</f>
        <v>2078.7163767299999</v>
      </c>
      <c r="O110" s="46">
        <v>352.13657236</v>
      </c>
      <c r="P110" s="46">
        <f t="shared" ref="P110" si="395">SUM(Q110:S110)</f>
        <v>1726.5798043699999</v>
      </c>
      <c r="Q110" s="46">
        <v>1095.27185044</v>
      </c>
      <c r="R110" s="46">
        <v>609.75716551000005</v>
      </c>
      <c r="S110" s="46">
        <v>21.55078842</v>
      </c>
      <c r="T110" s="46"/>
      <c r="U110" s="46"/>
      <c r="V110" s="46"/>
      <c r="W110" s="46"/>
      <c r="X110" s="46"/>
      <c r="Y110" s="46"/>
    </row>
    <row r="111" spans="1:25" hidden="1" outlineLevel="1" collapsed="1">
      <c r="A111" s="8">
        <v>43586</v>
      </c>
      <c r="B111" s="46">
        <v>6292.2378515</v>
      </c>
      <c r="C111" s="46">
        <f t="shared" ref="C111" si="396">I111+O111</f>
        <v>2097.1956391499998</v>
      </c>
      <c r="D111" s="46">
        <f t="shared" ref="D111" si="397">J111+P111</f>
        <v>4195.0422123500002</v>
      </c>
      <c r="E111" s="46">
        <f t="shared" ref="E111" si="398">K111+Q111</f>
        <v>3105.1406734900002</v>
      </c>
      <c r="F111" s="46">
        <f t="shared" ref="F111" si="399">L111+R111</f>
        <v>1051.2806480300001</v>
      </c>
      <c r="G111" s="46">
        <f t="shared" ref="G111" si="400">M111+S111</f>
        <v>38.62089083</v>
      </c>
      <c r="H111" s="46">
        <f t="shared" ref="H111" si="401">SUM(I111:J111)</f>
        <v>4179.3280256300004</v>
      </c>
      <c r="I111" s="46">
        <v>1720.71495667</v>
      </c>
      <c r="J111" s="46">
        <f t="shared" ref="J111" si="402">SUM(K111:M111)</f>
        <v>2458.6130689600004</v>
      </c>
      <c r="K111" s="46">
        <v>1993.2589840200001</v>
      </c>
      <c r="L111" s="46">
        <v>448.48613575000002</v>
      </c>
      <c r="M111" s="46">
        <v>16.867949190000001</v>
      </c>
      <c r="N111" s="46">
        <f t="shared" ref="N111" si="403">SUM(O111:P111)</f>
        <v>2112.9098258700001</v>
      </c>
      <c r="O111" s="46">
        <v>376.48068247999998</v>
      </c>
      <c r="P111" s="46">
        <f t="shared" ref="P111" si="404">SUM(Q111:S111)</f>
        <v>1736.42914339</v>
      </c>
      <c r="Q111" s="46">
        <v>1111.8816894700001</v>
      </c>
      <c r="R111" s="46">
        <v>602.79451228000005</v>
      </c>
      <c r="S111" s="46">
        <v>21.75294164</v>
      </c>
      <c r="T111" s="46"/>
      <c r="U111" s="46"/>
      <c r="V111" s="46"/>
      <c r="W111" s="46"/>
      <c r="X111" s="46"/>
      <c r="Y111" s="46"/>
    </row>
    <row r="112" spans="1:25" hidden="1" outlineLevel="1" collapsed="1">
      <c r="A112" s="8">
        <v>43617</v>
      </c>
      <c r="B112" s="46">
        <v>6569.4861243100004</v>
      </c>
      <c r="C112" s="46">
        <f t="shared" ref="C112" si="405">I112+O112</f>
        <v>2371.9951419199997</v>
      </c>
      <c r="D112" s="46">
        <f t="shared" ref="D112" si="406">J112+P112</f>
        <v>4197.4909823900007</v>
      </c>
      <c r="E112" s="46">
        <f t="shared" ref="E112" si="407">K112+Q112</f>
        <v>3166.4341501199997</v>
      </c>
      <c r="F112" s="46">
        <f t="shared" ref="F112" si="408">L112+R112</f>
        <v>963.74184869999999</v>
      </c>
      <c r="G112" s="46">
        <f t="shared" ref="G112" si="409">M112+S112</f>
        <v>67.314983569999995</v>
      </c>
      <c r="H112" s="46">
        <f t="shared" ref="H112" si="410">SUM(I112:J112)</f>
        <v>4447.1613480400001</v>
      </c>
      <c r="I112" s="46">
        <v>1970.2357399299999</v>
      </c>
      <c r="J112" s="46">
        <f t="shared" ref="J112" si="411">SUM(K112:M112)</f>
        <v>2476.9256081100002</v>
      </c>
      <c r="K112" s="46">
        <v>2080.0040021599998</v>
      </c>
      <c r="L112" s="46">
        <v>379.83894700000002</v>
      </c>
      <c r="M112" s="46">
        <v>17.082658949999999</v>
      </c>
      <c r="N112" s="46">
        <f t="shared" ref="N112" si="412">SUM(O112:P112)</f>
        <v>2122.3247762700003</v>
      </c>
      <c r="O112" s="46">
        <v>401.75940199000001</v>
      </c>
      <c r="P112" s="46">
        <f t="shared" ref="P112" si="413">SUM(Q112:S112)</f>
        <v>1720.5653742800002</v>
      </c>
      <c r="Q112" s="46">
        <v>1086.4301479600001</v>
      </c>
      <c r="R112" s="46">
        <v>583.90290170000003</v>
      </c>
      <c r="S112" s="46">
        <v>50.23232462</v>
      </c>
      <c r="T112" s="46"/>
      <c r="U112" s="46"/>
      <c r="V112" s="46"/>
      <c r="W112" s="46"/>
      <c r="X112" s="46"/>
      <c r="Y112" s="46"/>
    </row>
    <row r="113" spans="1:25" hidden="1" outlineLevel="1" collapsed="1">
      <c r="A113" s="8">
        <v>43647</v>
      </c>
      <c r="B113" s="46">
        <v>6444.4233084899997</v>
      </c>
      <c r="C113" s="46">
        <f t="shared" ref="C113" si="414">I113+O113</f>
        <v>2231.9984124399998</v>
      </c>
      <c r="D113" s="46">
        <f t="shared" ref="D113" si="415">J113+P113</f>
        <v>4212.4248960499999</v>
      </c>
      <c r="E113" s="46">
        <f t="shared" ref="E113" si="416">K113+Q113</f>
        <v>3105.0295788000003</v>
      </c>
      <c r="F113" s="46">
        <f t="shared" ref="F113" si="417">L113+R113</f>
        <v>1015.37053465</v>
      </c>
      <c r="G113" s="46">
        <f t="shared" ref="G113" si="418">M113+S113</f>
        <v>92.024782599999995</v>
      </c>
      <c r="H113" s="46">
        <f t="shared" ref="H113" si="419">SUM(I113:J113)</f>
        <v>4329.9574587099996</v>
      </c>
      <c r="I113" s="46">
        <v>1821.57820868</v>
      </c>
      <c r="J113" s="46">
        <f t="shared" ref="J113" si="420">SUM(K113:M113)</f>
        <v>2508.3792500300001</v>
      </c>
      <c r="K113" s="46">
        <v>2040.3836257400001</v>
      </c>
      <c r="L113" s="46">
        <v>457.52037940000002</v>
      </c>
      <c r="M113" s="46">
        <v>10.475244890000001</v>
      </c>
      <c r="N113" s="46">
        <f t="shared" ref="N113" si="421">SUM(O113:P113)</f>
        <v>2114.4658497800001</v>
      </c>
      <c r="O113" s="46">
        <v>410.42020375999999</v>
      </c>
      <c r="P113" s="46">
        <f t="shared" ref="P113" si="422">SUM(Q113:S113)</f>
        <v>1704.04564602</v>
      </c>
      <c r="Q113" s="46">
        <v>1064.64595306</v>
      </c>
      <c r="R113" s="46">
        <v>557.85015524999994</v>
      </c>
      <c r="S113" s="46">
        <v>81.549537709999996</v>
      </c>
      <c r="T113" s="46"/>
      <c r="U113" s="46"/>
      <c r="V113" s="46"/>
      <c r="W113" s="46"/>
      <c r="X113" s="46"/>
      <c r="Y113" s="46"/>
    </row>
    <row r="114" spans="1:25" hidden="1" outlineLevel="1" collapsed="1">
      <c r="A114" s="8">
        <v>43678</v>
      </c>
      <c r="B114" s="46">
        <v>6547.582866929999</v>
      </c>
      <c r="C114" s="46">
        <f t="shared" ref="C114" si="423">I114+O114</f>
        <v>2271.5212809300001</v>
      </c>
      <c r="D114" s="46">
        <f t="shared" ref="D114" si="424">J114+P114</f>
        <v>4276.0615859999998</v>
      </c>
      <c r="E114" s="46">
        <f t="shared" ref="E114" si="425">K114+Q114</f>
        <v>3176.8680152699999</v>
      </c>
      <c r="F114" s="46">
        <f t="shared" ref="F114" si="426">L114+R114</f>
        <v>1007.66886542</v>
      </c>
      <c r="G114" s="46">
        <f t="shared" ref="G114" si="427">M114+S114</f>
        <v>91.524705310000002</v>
      </c>
      <c r="H114" s="46">
        <f t="shared" ref="H114" si="428">SUM(I114:J114)</f>
        <v>4375.4788524100004</v>
      </c>
      <c r="I114" s="46">
        <v>1841.45759408</v>
      </c>
      <c r="J114" s="46">
        <f t="shared" ref="J114" si="429">SUM(K114:M114)</f>
        <v>2534.0212583299999</v>
      </c>
      <c r="K114" s="46">
        <v>2068.26654491</v>
      </c>
      <c r="L114" s="46">
        <v>455.98791217000002</v>
      </c>
      <c r="M114" s="46">
        <v>9.7668012500000003</v>
      </c>
      <c r="N114" s="46">
        <f t="shared" ref="N114" si="430">SUM(O114:P114)</f>
        <v>2172.10401452</v>
      </c>
      <c r="O114" s="46">
        <v>430.06368685000001</v>
      </c>
      <c r="P114" s="46">
        <f t="shared" ref="P114" si="431">SUM(Q114:S114)</f>
        <v>1742.0403276700001</v>
      </c>
      <c r="Q114" s="46">
        <v>1108.6014703599999</v>
      </c>
      <c r="R114" s="46">
        <v>551.68095325000002</v>
      </c>
      <c r="S114" s="46">
        <v>81.757904060000001</v>
      </c>
      <c r="T114" s="46"/>
      <c r="U114" s="46"/>
      <c r="V114" s="46"/>
      <c r="W114" s="46"/>
      <c r="X114" s="46"/>
      <c r="Y114" s="46"/>
    </row>
    <row r="115" spans="1:25" hidden="1" outlineLevel="1" collapsed="1">
      <c r="A115" s="8">
        <v>43709</v>
      </c>
      <c r="B115" s="46">
        <v>6486.3082356699997</v>
      </c>
      <c r="C115" s="46">
        <f t="shared" ref="C115" si="432">I115+O115</f>
        <v>2265.7285943299999</v>
      </c>
      <c r="D115" s="46">
        <f t="shared" ref="D115" si="433">J115+P115</f>
        <v>4220.5796413400003</v>
      </c>
      <c r="E115" s="46">
        <f t="shared" ref="E115" si="434">K115+Q115</f>
        <v>3162.0029406599997</v>
      </c>
      <c r="F115" s="46">
        <f t="shared" ref="F115" si="435">L115+R115</f>
        <v>971.63043244000005</v>
      </c>
      <c r="G115" s="46">
        <f t="shared" ref="G115" si="436">M115+S115</f>
        <v>86.946268239999995</v>
      </c>
      <c r="H115" s="46">
        <f t="shared" ref="H115" si="437">SUM(I115:J115)</f>
        <v>4420.3494095000005</v>
      </c>
      <c r="I115" s="46">
        <v>1888.24366136</v>
      </c>
      <c r="J115" s="46">
        <f t="shared" ref="J115" si="438">SUM(K115:M115)</f>
        <v>2532.1057481400003</v>
      </c>
      <c r="K115" s="46">
        <v>2074.96810022</v>
      </c>
      <c r="L115" s="46">
        <v>447.19691644</v>
      </c>
      <c r="M115" s="46">
        <v>9.9407314800000002</v>
      </c>
      <c r="N115" s="46">
        <f t="shared" ref="N115" si="439">SUM(O115:P115)</f>
        <v>2065.9588261700001</v>
      </c>
      <c r="O115" s="46">
        <v>377.48493296999999</v>
      </c>
      <c r="P115" s="46">
        <f t="shared" ref="P115" si="440">SUM(Q115:S115)</f>
        <v>1688.4738932</v>
      </c>
      <c r="Q115" s="46">
        <v>1087.0348404399999</v>
      </c>
      <c r="R115" s="46">
        <v>524.43351600000005</v>
      </c>
      <c r="S115" s="46">
        <v>77.005536759999998</v>
      </c>
      <c r="T115" s="46"/>
      <c r="U115" s="46"/>
      <c r="V115" s="46"/>
      <c r="W115" s="46"/>
      <c r="X115" s="46"/>
      <c r="Y115" s="46"/>
    </row>
    <row r="116" spans="1:25" hidden="1" outlineLevel="1" collapsed="1">
      <c r="A116" s="8">
        <v>43739</v>
      </c>
      <c r="B116" s="46">
        <v>6726.2866883300003</v>
      </c>
      <c r="C116" s="46">
        <f t="shared" ref="C116" si="441">I116+O116</f>
        <v>2384.349948</v>
      </c>
      <c r="D116" s="46">
        <f t="shared" ref="D116" si="442">J116+P116</f>
        <v>4341.9367403300002</v>
      </c>
      <c r="E116" s="46">
        <f t="shared" ref="E116" si="443">K116+Q116</f>
        <v>3262.6585856199999</v>
      </c>
      <c r="F116" s="46">
        <f t="shared" ref="F116" si="444">L116+R116</f>
        <v>992.03229078000004</v>
      </c>
      <c r="G116" s="46">
        <f t="shared" ref="G116" si="445">M116+S116</f>
        <v>87.245863929999999</v>
      </c>
      <c r="H116" s="46">
        <f t="shared" ref="H116" si="446">SUM(I116:J116)</f>
        <v>4502.8371568000002</v>
      </c>
      <c r="I116" s="46">
        <v>1951.81668825</v>
      </c>
      <c r="J116" s="46">
        <f t="shared" ref="J116" si="447">SUM(K116:M116)</f>
        <v>2551.0204685499998</v>
      </c>
      <c r="K116" s="46">
        <v>2097.70632514</v>
      </c>
      <c r="L116" s="46">
        <v>444.8433612</v>
      </c>
      <c r="M116" s="46">
        <v>8.4707822099999994</v>
      </c>
      <c r="N116" s="46">
        <f t="shared" ref="N116" si="448">SUM(O116:P116)</f>
        <v>2223.4495315300001</v>
      </c>
      <c r="O116" s="46">
        <v>432.53325975000001</v>
      </c>
      <c r="P116" s="46">
        <f t="shared" ref="P116" si="449">SUM(Q116:S116)</f>
        <v>1790.91627178</v>
      </c>
      <c r="Q116" s="46">
        <v>1164.9522604799999</v>
      </c>
      <c r="R116" s="46">
        <v>547.18892958000004</v>
      </c>
      <c r="S116" s="46">
        <v>78.775081720000003</v>
      </c>
      <c r="T116" s="46"/>
      <c r="U116" s="46"/>
      <c r="V116" s="46"/>
      <c r="W116" s="46"/>
      <c r="X116" s="46"/>
      <c r="Y116" s="46"/>
    </row>
    <row r="117" spans="1:25" hidden="1" outlineLevel="1" collapsed="1">
      <c r="A117" s="8">
        <v>43770</v>
      </c>
      <c r="B117" s="46">
        <v>6809.7672188299985</v>
      </c>
      <c r="C117" s="46">
        <f t="shared" ref="C117" si="450">I117+O117</f>
        <v>2500.05174812</v>
      </c>
      <c r="D117" s="46">
        <f t="shared" ref="D117" si="451">J117+P117</f>
        <v>4309.7154707099999</v>
      </c>
      <c r="E117" s="46">
        <f t="shared" ref="E117" si="452">K117+Q117</f>
        <v>3226.42349646</v>
      </c>
      <c r="F117" s="46">
        <f t="shared" ref="F117" si="453">L117+R117</f>
        <v>999.81999578</v>
      </c>
      <c r="G117" s="46">
        <f t="shared" ref="G117" si="454">M117+S117</f>
        <v>83.471978469999996</v>
      </c>
      <c r="H117" s="46">
        <f t="shared" ref="H117" si="455">SUM(I117:J117)</f>
        <v>4639.1223954400002</v>
      </c>
      <c r="I117" s="46">
        <v>2070.8777561500001</v>
      </c>
      <c r="J117" s="46">
        <f t="shared" ref="J117" si="456">SUM(K117:M117)</f>
        <v>2568.2446392900001</v>
      </c>
      <c r="K117" s="46">
        <v>2093.4395173600001</v>
      </c>
      <c r="L117" s="46">
        <v>466.26239385999997</v>
      </c>
      <c r="M117" s="46">
        <v>8.5427280700000008</v>
      </c>
      <c r="N117" s="46">
        <f t="shared" ref="N117" si="457">SUM(O117:P117)</f>
        <v>2170.6448233900001</v>
      </c>
      <c r="O117" s="46">
        <v>429.17399196999997</v>
      </c>
      <c r="P117" s="46">
        <f t="shared" ref="P117" si="458">SUM(Q117:S117)</f>
        <v>1741.47083142</v>
      </c>
      <c r="Q117" s="46">
        <v>1132.9839790999999</v>
      </c>
      <c r="R117" s="46">
        <v>533.55760192000002</v>
      </c>
      <c r="S117" s="46">
        <v>74.929250400000001</v>
      </c>
      <c r="T117" s="46"/>
      <c r="U117" s="46"/>
      <c r="V117" s="46"/>
      <c r="W117" s="46"/>
      <c r="X117" s="46"/>
      <c r="Y117" s="46"/>
    </row>
    <row r="118" spans="1:25" hidden="1" outlineLevel="1" collapsed="1">
      <c r="A118" s="8">
        <v>43800</v>
      </c>
      <c r="B118" s="46">
        <v>6963.6371417800001</v>
      </c>
      <c r="C118" s="46">
        <f t="shared" ref="C118" si="459">I118+O118</f>
        <v>2553.7744929199998</v>
      </c>
      <c r="D118" s="46">
        <f t="shared" ref="D118" si="460">J118+P118</f>
        <v>4409.8626488600003</v>
      </c>
      <c r="E118" s="46">
        <f t="shared" ref="E118" si="461">K118+Q118</f>
        <v>3316.42470426</v>
      </c>
      <c r="F118" s="46">
        <f t="shared" ref="F118" si="462">L118+R118</f>
        <v>1009.52775496</v>
      </c>
      <c r="G118" s="46">
        <f t="shared" ref="G118" si="463">M118+S118</f>
        <v>83.910189639999999</v>
      </c>
      <c r="H118" s="46">
        <f t="shared" ref="H118" si="464">SUM(I118:J118)</f>
        <v>4745.48741548</v>
      </c>
      <c r="I118" s="46">
        <v>2137.3346955799998</v>
      </c>
      <c r="J118" s="46">
        <f t="shared" ref="J118" si="465">SUM(K118:M118)</f>
        <v>2608.1527199000002</v>
      </c>
      <c r="K118" s="46">
        <v>2117.5265283200001</v>
      </c>
      <c r="L118" s="46">
        <v>482.03294959999999</v>
      </c>
      <c r="M118" s="46">
        <v>8.5932419800000002</v>
      </c>
      <c r="N118" s="46">
        <f t="shared" ref="N118" si="466">SUM(O118:P118)</f>
        <v>2218.1497263000001</v>
      </c>
      <c r="O118" s="46">
        <v>416.43979733999998</v>
      </c>
      <c r="P118" s="46">
        <f t="shared" ref="P118" si="467">SUM(Q118:S118)</f>
        <v>1801.7099289600001</v>
      </c>
      <c r="Q118" s="46">
        <v>1198.8981759400001</v>
      </c>
      <c r="R118" s="46">
        <v>527.49480535999999</v>
      </c>
      <c r="S118" s="46">
        <v>75.316947659999997</v>
      </c>
      <c r="T118" s="46"/>
      <c r="U118" s="46"/>
      <c r="V118" s="46"/>
      <c r="W118" s="46"/>
      <c r="X118" s="46"/>
      <c r="Y118" s="46"/>
    </row>
    <row r="119" spans="1:25" hidden="1" outlineLevel="1" collapsed="1">
      <c r="A119" s="8">
        <v>43831</v>
      </c>
      <c r="B119" s="46">
        <v>7124.0560914500002</v>
      </c>
      <c r="C119" s="46">
        <f t="shared" ref="C119" si="468">I119+O119</f>
        <v>2588.3107977700001</v>
      </c>
      <c r="D119" s="46">
        <f t="shared" ref="D119" si="469">J119+P119</f>
        <v>4535.74529368</v>
      </c>
      <c r="E119" s="46">
        <f t="shared" ref="E119" si="470">K119+Q119</f>
        <v>3408.8522936200002</v>
      </c>
      <c r="F119" s="46">
        <f t="shared" ref="F119" si="471">L119+R119</f>
        <v>1039.78438979</v>
      </c>
      <c r="G119" s="46">
        <f t="shared" ref="G119" si="472">M119+S119</f>
        <v>87.10861027</v>
      </c>
      <c r="H119" s="46">
        <f t="shared" ref="H119" si="473">SUM(I119:J119)</f>
        <v>4773.3559629400006</v>
      </c>
      <c r="I119" s="46">
        <v>2120.0640173199999</v>
      </c>
      <c r="J119" s="46">
        <f t="shared" ref="J119" si="474">SUM(K119:M119)</f>
        <v>2653.2919456200002</v>
      </c>
      <c r="K119" s="46">
        <v>2148.0784097300002</v>
      </c>
      <c r="L119" s="46">
        <v>496.56202502999997</v>
      </c>
      <c r="M119" s="46">
        <v>8.6515108600000001</v>
      </c>
      <c r="N119" s="46">
        <f t="shared" ref="N119" si="475">SUM(O119:P119)</f>
        <v>2350.70012851</v>
      </c>
      <c r="O119" s="46">
        <v>468.24678045000002</v>
      </c>
      <c r="P119" s="46">
        <f t="shared" ref="P119" si="476">SUM(Q119:S119)</f>
        <v>1882.4533480599998</v>
      </c>
      <c r="Q119" s="46">
        <v>1260.77388389</v>
      </c>
      <c r="R119" s="46">
        <v>543.22236476</v>
      </c>
      <c r="S119" s="46">
        <v>78.457099409999998</v>
      </c>
      <c r="T119" s="46"/>
      <c r="U119" s="46"/>
      <c r="V119" s="46"/>
      <c r="W119" s="46"/>
      <c r="X119" s="46"/>
      <c r="Y119" s="46"/>
    </row>
    <row r="120" spans="1:25" hidden="1" outlineLevel="1" collapsed="1">
      <c r="A120" s="8">
        <v>43862</v>
      </c>
      <c r="B120" s="46">
        <v>7176.7540257000001</v>
      </c>
      <c r="C120" s="46">
        <f t="shared" ref="C120" si="477">I120+O120</f>
        <v>2620.5517075399998</v>
      </c>
      <c r="D120" s="46">
        <f t="shared" ref="D120" si="478">J120+P120</f>
        <v>4556.2023181599998</v>
      </c>
      <c r="E120" s="46">
        <f t="shared" ref="E120" si="479">K120+Q120</f>
        <v>3426.2501256400001</v>
      </c>
      <c r="F120" s="46">
        <f t="shared" ref="F120" si="480">L120+R120</f>
        <v>1041.06349095</v>
      </c>
      <c r="G120" s="46">
        <f t="shared" ref="G120" si="481">M120+S120</f>
        <v>88.888701570000009</v>
      </c>
      <c r="H120" s="46">
        <f t="shared" ref="H120" si="482">SUM(I120:J120)</f>
        <v>4836.8434524099994</v>
      </c>
      <c r="I120" s="46">
        <v>2152.81107303</v>
      </c>
      <c r="J120" s="46">
        <f t="shared" ref="J120" si="483">SUM(K120:M120)</f>
        <v>2684.0323793799998</v>
      </c>
      <c r="K120" s="46">
        <v>2166.4438694800001</v>
      </c>
      <c r="L120" s="46">
        <v>508.85985653</v>
      </c>
      <c r="M120" s="46">
        <v>8.72865337</v>
      </c>
      <c r="N120" s="46">
        <f t="shared" ref="N120" si="484">SUM(O120:P120)</f>
        <v>2339.9105732899998</v>
      </c>
      <c r="O120" s="46">
        <v>467.74063451000001</v>
      </c>
      <c r="P120" s="46">
        <f t="shared" ref="P120" si="485">SUM(Q120:S120)</f>
        <v>1872.1699387799999</v>
      </c>
      <c r="Q120" s="46">
        <v>1259.80625616</v>
      </c>
      <c r="R120" s="46">
        <v>532.20363441999996</v>
      </c>
      <c r="S120" s="46">
        <v>80.160048200000006</v>
      </c>
      <c r="T120" s="46"/>
      <c r="U120" s="46"/>
      <c r="V120" s="46"/>
      <c r="W120" s="46"/>
      <c r="X120" s="46"/>
      <c r="Y120" s="46"/>
    </row>
    <row r="121" spans="1:25" hidden="1" outlineLevel="1" collapsed="1">
      <c r="A121" s="8">
        <v>43891</v>
      </c>
      <c r="B121" s="46">
        <v>7464.6477341999998</v>
      </c>
      <c r="C121" s="46">
        <f t="shared" ref="C121" si="486">I121+O121</f>
        <v>2799.0793344599997</v>
      </c>
      <c r="D121" s="46">
        <f t="shared" ref="D121" si="487">J121+P121</f>
        <v>4665.5683997399992</v>
      </c>
      <c r="E121" s="46">
        <f t="shared" ref="E121" si="488">K121+Q121</f>
        <v>3457.7104705900001</v>
      </c>
      <c r="F121" s="46">
        <f t="shared" ref="F121" si="489">L121+R121</f>
        <v>1106.9001957999999</v>
      </c>
      <c r="G121" s="46">
        <f t="shared" ref="G121" si="490">M121+S121</f>
        <v>100.95773335</v>
      </c>
      <c r="H121" s="46">
        <f t="shared" ref="H121" si="491">SUM(I121:J121)</f>
        <v>4892.7734129499995</v>
      </c>
      <c r="I121" s="46">
        <v>2206.3256127899999</v>
      </c>
      <c r="J121" s="46">
        <f t="shared" ref="J121" si="492">SUM(K121:M121)</f>
        <v>2686.4478001599996</v>
      </c>
      <c r="K121" s="46">
        <v>2157.9384832199999</v>
      </c>
      <c r="L121" s="46">
        <v>519.66287010999997</v>
      </c>
      <c r="M121" s="46">
        <v>8.8464468299999997</v>
      </c>
      <c r="N121" s="46">
        <f t="shared" ref="N121" si="493">SUM(O121:P121)</f>
        <v>2571.8743212500003</v>
      </c>
      <c r="O121" s="46">
        <v>592.75372167</v>
      </c>
      <c r="P121" s="46">
        <f t="shared" ref="P121" si="494">SUM(Q121:S121)</f>
        <v>1979.1205995800001</v>
      </c>
      <c r="Q121" s="46">
        <v>1299.77198737</v>
      </c>
      <c r="R121" s="46">
        <v>587.23732569000003</v>
      </c>
      <c r="S121" s="46">
        <v>92.111286519999993</v>
      </c>
      <c r="T121" s="46"/>
      <c r="U121" s="46"/>
      <c r="V121" s="46"/>
      <c r="W121" s="46"/>
      <c r="X121" s="46"/>
      <c r="Y121" s="46"/>
    </row>
    <row r="122" spans="1:25" hidden="1" outlineLevel="1" collapsed="1">
      <c r="A122" s="8">
        <v>43922</v>
      </c>
      <c r="B122" s="46">
        <v>7608.6279667899998</v>
      </c>
      <c r="C122" s="46">
        <f t="shared" ref="C122" si="495">I122+O122</f>
        <v>3108.5089570099999</v>
      </c>
      <c r="D122" s="46">
        <f t="shared" ref="D122" si="496">J122+P122</f>
        <v>4500.1190097800009</v>
      </c>
      <c r="E122" s="46">
        <f t="shared" ref="E122" si="497">K122+Q122</f>
        <v>3301.5905804900003</v>
      </c>
      <c r="F122" s="46">
        <f t="shared" ref="F122" si="498">L122+R122</f>
        <v>1102.4099876600001</v>
      </c>
      <c r="G122" s="46">
        <f t="shared" ref="G122" si="499">M122+S122</f>
        <v>96.118441630000007</v>
      </c>
      <c r="H122" s="46">
        <f t="shared" ref="H122" si="500">SUM(I122:J122)</f>
        <v>5265.0020171300002</v>
      </c>
      <c r="I122" s="46">
        <v>2602.23493792</v>
      </c>
      <c r="J122" s="46">
        <f t="shared" ref="J122" si="501">SUM(K122:M122)</f>
        <v>2662.7670792100002</v>
      </c>
      <c r="K122" s="46">
        <v>2120.2662128900001</v>
      </c>
      <c r="L122" s="46">
        <v>533.59868401000006</v>
      </c>
      <c r="M122" s="46">
        <v>8.9021823100000006</v>
      </c>
      <c r="N122" s="46">
        <f t="shared" ref="N122" si="502">SUM(O122:P122)</f>
        <v>2343.6259496600001</v>
      </c>
      <c r="O122" s="46">
        <v>506.27401909000002</v>
      </c>
      <c r="P122" s="46">
        <f t="shared" ref="P122" si="503">SUM(Q122:S122)</f>
        <v>1837.3519305700001</v>
      </c>
      <c r="Q122" s="46">
        <v>1181.3243676</v>
      </c>
      <c r="R122" s="46">
        <v>568.81130365000001</v>
      </c>
      <c r="S122" s="46">
        <v>87.216259320000006</v>
      </c>
      <c r="T122" s="46"/>
      <c r="U122" s="46"/>
      <c r="V122" s="46"/>
      <c r="W122" s="46"/>
      <c r="X122" s="46"/>
      <c r="Y122" s="46"/>
    </row>
    <row r="123" spans="1:25" hidden="1" outlineLevel="1" collapsed="1">
      <c r="A123" s="8">
        <v>43952</v>
      </c>
      <c r="B123" s="46">
        <v>7543.0167991500002</v>
      </c>
      <c r="C123" s="46">
        <f t="shared" ref="C123" si="504">I123+O123</f>
        <v>3092.4804075699999</v>
      </c>
      <c r="D123" s="46">
        <f t="shared" ref="D123" si="505">J123+P123</f>
        <v>4450.5363915800008</v>
      </c>
      <c r="E123" s="46">
        <f t="shared" ref="E123" si="506">K123+Q123</f>
        <v>3271.4722139999999</v>
      </c>
      <c r="F123" s="46">
        <f t="shared" ref="F123" si="507">L123+R123</f>
        <v>1081.98081484</v>
      </c>
      <c r="G123" s="46">
        <f t="shared" ref="G123" si="508">M123+S123</f>
        <v>97.083362739999998</v>
      </c>
      <c r="H123" s="46">
        <f t="shared" ref="H123" si="509">SUM(I123:J123)</f>
        <v>5245.0429983699996</v>
      </c>
      <c r="I123" s="46">
        <v>2560.62635525</v>
      </c>
      <c r="J123" s="46">
        <f t="shared" ref="J123" si="510">SUM(K123:M123)</f>
        <v>2684.4166431200001</v>
      </c>
      <c r="K123" s="46">
        <v>2130.3309541399999</v>
      </c>
      <c r="L123" s="46">
        <v>545.10850504999996</v>
      </c>
      <c r="M123" s="46">
        <v>8.9771839300000007</v>
      </c>
      <c r="N123" s="46">
        <f t="shared" ref="N123" si="511">SUM(O123:P123)</f>
        <v>2297.9738007800001</v>
      </c>
      <c r="O123" s="46">
        <v>531.85405232000005</v>
      </c>
      <c r="P123" s="46">
        <f t="shared" ref="P123" si="512">SUM(Q123:S123)</f>
        <v>1766.1197484600002</v>
      </c>
      <c r="Q123" s="46">
        <v>1141.14125986</v>
      </c>
      <c r="R123" s="46">
        <v>536.87230979000003</v>
      </c>
      <c r="S123" s="46">
        <v>88.106178810000003</v>
      </c>
      <c r="T123" s="46"/>
      <c r="U123" s="46"/>
      <c r="V123" s="46"/>
      <c r="W123" s="46"/>
      <c r="X123" s="46"/>
      <c r="Y123" s="46"/>
    </row>
    <row r="124" spans="1:25" hidden="1" outlineLevel="1" collapsed="1">
      <c r="A124" s="8">
        <v>43983</v>
      </c>
      <c r="B124" s="46">
        <v>7683.7458838199991</v>
      </c>
      <c r="C124" s="46">
        <f t="shared" ref="C124" si="513">I124+O124</f>
        <v>3246.44146581</v>
      </c>
      <c r="D124" s="46">
        <f t="shared" ref="D124" si="514">J124+P124</f>
        <v>4437.3044180100005</v>
      </c>
      <c r="E124" s="46">
        <f t="shared" ref="E124" si="515">K124+Q124</f>
        <v>3244.5011542000002</v>
      </c>
      <c r="F124" s="46">
        <f t="shared" ref="F124" si="516">L124+R124</f>
        <v>1094.83326407</v>
      </c>
      <c r="G124" s="46">
        <f t="shared" ref="G124" si="517">M124+S124</f>
        <v>97.969999740000006</v>
      </c>
      <c r="H124" s="46">
        <f t="shared" ref="H124" si="518">SUM(I124:J124)</f>
        <v>5360.6826325900001</v>
      </c>
      <c r="I124" s="46">
        <v>2679.9654808499999</v>
      </c>
      <c r="J124" s="46">
        <f t="shared" ref="J124" si="519">SUM(K124:M124)</f>
        <v>2680.7171517400002</v>
      </c>
      <c r="K124" s="46">
        <v>2113.30057016</v>
      </c>
      <c r="L124" s="46">
        <v>558.26916439000001</v>
      </c>
      <c r="M124" s="46">
        <v>9.1474171900000005</v>
      </c>
      <c r="N124" s="46">
        <f t="shared" ref="N124" si="520">SUM(O124:P124)</f>
        <v>2323.0632512299999</v>
      </c>
      <c r="O124" s="46">
        <v>566.47598496000001</v>
      </c>
      <c r="P124" s="46">
        <f t="shared" ref="P124" si="521">SUM(Q124:S124)</f>
        <v>1756.5872662700001</v>
      </c>
      <c r="Q124" s="46">
        <v>1131.20058404</v>
      </c>
      <c r="R124" s="46">
        <v>536.56409968000003</v>
      </c>
      <c r="S124" s="46">
        <v>88.822582550000007</v>
      </c>
      <c r="T124" s="46"/>
      <c r="U124" s="46"/>
      <c r="V124" s="46"/>
      <c r="W124" s="46"/>
      <c r="X124" s="46"/>
      <c r="Y124" s="46"/>
    </row>
    <row r="125" spans="1:25" hidden="1" outlineLevel="1" collapsed="1">
      <c r="A125" s="8">
        <v>44013</v>
      </c>
      <c r="B125" s="46">
        <v>7819.8358268900001</v>
      </c>
      <c r="C125" s="46">
        <f t="shared" ref="C125" si="522">I125+O125</f>
        <v>3309.7822636399997</v>
      </c>
      <c r="D125" s="46">
        <f t="shared" ref="D125" si="523">J125+P125</f>
        <v>4510.0535632499996</v>
      </c>
      <c r="E125" s="46">
        <f t="shared" ref="E125" si="524">K125+Q125</f>
        <v>3271.3392678999999</v>
      </c>
      <c r="F125" s="46">
        <f t="shared" ref="F125" si="525">L125+R125</f>
        <v>1133.6786634699999</v>
      </c>
      <c r="G125" s="46">
        <f t="shared" ref="G125" si="526">M125+S125</f>
        <v>105.03563188</v>
      </c>
      <c r="H125" s="46">
        <f t="shared" ref="H125" si="527">SUM(I125:J125)</f>
        <v>5371.4617712899999</v>
      </c>
      <c r="I125" s="46">
        <v>2682.3861127999999</v>
      </c>
      <c r="J125" s="46">
        <f t="shared" ref="J125" si="528">SUM(K125:M125)</f>
        <v>2689.07565849</v>
      </c>
      <c r="K125" s="46">
        <v>2102.42879567</v>
      </c>
      <c r="L125" s="46">
        <v>577.42093757999999</v>
      </c>
      <c r="M125" s="46">
        <v>9.2259252400000005</v>
      </c>
      <c r="N125" s="46">
        <f t="shared" ref="N125" si="529">SUM(O125:P125)</f>
        <v>2448.3740556000002</v>
      </c>
      <c r="O125" s="46">
        <v>627.39615084000002</v>
      </c>
      <c r="P125" s="46">
        <f t="shared" ref="P125" si="530">SUM(Q125:S125)</f>
        <v>1820.97790476</v>
      </c>
      <c r="Q125" s="46">
        <v>1168.9104722300001</v>
      </c>
      <c r="R125" s="46">
        <v>556.25772588999996</v>
      </c>
      <c r="S125" s="46">
        <v>95.809706640000002</v>
      </c>
      <c r="T125" s="46"/>
      <c r="U125" s="46"/>
      <c r="V125" s="46"/>
      <c r="W125" s="46"/>
      <c r="X125" s="46"/>
      <c r="Y125" s="46"/>
    </row>
    <row r="126" spans="1:25" hidden="1" outlineLevel="1" collapsed="1">
      <c r="A126" s="8">
        <v>44044</v>
      </c>
      <c r="B126" s="46">
        <v>7792.9945380999989</v>
      </c>
      <c r="C126" s="46">
        <f t="shared" ref="C126" si="531">I126+O126</f>
        <v>3312.3219094599999</v>
      </c>
      <c r="D126" s="46">
        <f t="shared" ref="D126" si="532">J126+P126</f>
        <v>4480.6726286399999</v>
      </c>
      <c r="E126" s="46">
        <f t="shared" ref="E126" si="533">K126+Q126</f>
        <v>3234.1264600000004</v>
      </c>
      <c r="F126" s="46">
        <f t="shared" ref="F126" si="534">L126+R126</f>
        <v>1140.83472274</v>
      </c>
      <c r="G126" s="46">
        <f t="shared" ref="G126" si="535">M126+S126</f>
        <v>105.7114459</v>
      </c>
      <c r="H126" s="46">
        <f t="shared" ref="H126" si="536">SUM(I126:J126)</f>
        <v>5346.9730297699998</v>
      </c>
      <c r="I126" s="46">
        <v>2657.9814184299998</v>
      </c>
      <c r="J126" s="46">
        <f t="shared" ref="J126" si="537">SUM(K126:M126)</f>
        <v>2688.99161134</v>
      </c>
      <c r="K126" s="46">
        <v>2089.9552532500002</v>
      </c>
      <c r="L126" s="46">
        <v>589.75353491999999</v>
      </c>
      <c r="M126" s="46">
        <v>9.2828231700000003</v>
      </c>
      <c r="N126" s="46">
        <f t="shared" ref="N126" si="538">SUM(O126:P126)</f>
        <v>2446.02150833</v>
      </c>
      <c r="O126" s="46">
        <v>654.34049102999995</v>
      </c>
      <c r="P126" s="46">
        <f t="shared" ref="P126" si="539">SUM(Q126:S126)</f>
        <v>1791.6810172999999</v>
      </c>
      <c r="Q126" s="46">
        <v>1144.17120675</v>
      </c>
      <c r="R126" s="46">
        <v>551.08118781999997</v>
      </c>
      <c r="S126" s="46">
        <v>96.428622730000001</v>
      </c>
      <c r="T126" s="46"/>
      <c r="U126" s="46"/>
      <c r="V126" s="46"/>
      <c r="W126" s="46"/>
      <c r="X126" s="46"/>
      <c r="Y126" s="46"/>
    </row>
    <row r="127" spans="1:25" hidden="1" outlineLevel="1" collapsed="1">
      <c r="A127" s="8">
        <v>44075</v>
      </c>
      <c r="B127" s="46">
        <v>7977.5115099900004</v>
      </c>
      <c r="C127" s="46">
        <f t="shared" ref="C127" si="540">I127+O127</f>
        <v>3478.68896696</v>
      </c>
      <c r="D127" s="46">
        <f t="shared" ref="D127" si="541">J127+P127</f>
        <v>4498.8225430299999</v>
      </c>
      <c r="E127" s="46">
        <f t="shared" ref="E127" si="542">K127+Q127</f>
        <v>3224.0597195399996</v>
      </c>
      <c r="F127" s="46">
        <f t="shared" ref="F127" si="543">L127+R127</f>
        <v>1165.67843328</v>
      </c>
      <c r="G127" s="46">
        <f t="shared" ref="G127" si="544">M127+S127</f>
        <v>109.08439021000001</v>
      </c>
      <c r="H127" s="46">
        <f t="shared" ref="H127" si="545">SUM(I127:J127)</f>
        <v>5490.9557450699995</v>
      </c>
      <c r="I127" s="46">
        <v>2809.1515942400001</v>
      </c>
      <c r="J127" s="46">
        <f t="shared" ref="J127" si="546">SUM(K127:M127)</f>
        <v>2681.8041508299998</v>
      </c>
      <c r="K127" s="46">
        <v>2064.8577597399999</v>
      </c>
      <c r="L127" s="46">
        <v>607.67916083</v>
      </c>
      <c r="M127" s="46">
        <v>9.2672302599999998</v>
      </c>
      <c r="N127" s="46">
        <f t="shared" ref="N127" si="547">SUM(O127:P127)</f>
        <v>2486.55576492</v>
      </c>
      <c r="O127" s="46">
        <v>669.53737272000001</v>
      </c>
      <c r="P127" s="46">
        <f t="shared" ref="P127" si="548">SUM(Q127:S127)</f>
        <v>1817.0183921999999</v>
      </c>
      <c r="Q127" s="46">
        <v>1159.2019597999999</v>
      </c>
      <c r="R127" s="46">
        <v>557.99927245000003</v>
      </c>
      <c r="S127" s="46">
        <v>99.817159950000004</v>
      </c>
      <c r="T127" s="46"/>
      <c r="U127" s="46"/>
      <c r="V127" s="46"/>
      <c r="W127" s="46"/>
      <c r="X127" s="46"/>
      <c r="Y127" s="46"/>
    </row>
    <row r="128" spans="1:25" hidden="1" outlineLevel="1" collapsed="1">
      <c r="A128" s="8">
        <v>44105</v>
      </c>
      <c r="B128" s="46">
        <v>8125.7167007400003</v>
      </c>
      <c r="C128" s="46">
        <f t="shared" ref="C128" si="549">I128+O128</f>
        <v>3614.1402823100002</v>
      </c>
      <c r="D128" s="46">
        <f t="shared" ref="D128" si="550">J128+P128</f>
        <v>4511.5764184299996</v>
      </c>
      <c r="E128" s="46">
        <f t="shared" ref="E128" si="551">K128+Q128</f>
        <v>3218.4040753999998</v>
      </c>
      <c r="F128" s="46">
        <f t="shared" ref="F128" si="552">L128+R128</f>
        <v>1182.82213766</v>
      </c>
      <c r="G128" s="46">
        <f t="shared" ref="G128" si="553">M128+S128</f>
        <v>110.35020537</v>
      </c>
      <c r="H128" s="46">
        <f t="shared" ref="H128" si="554">SUM(I128:J128)</f>
        <v>5625.0427611899995</v>
      </c>
      <c r="I128" s="46">
        <v>2927.3348092400001</v>
      </c>
      <c r="J128" s="46">
        <f t="shared" ref="J128" si="555">SUM(K128:M128)</f>
        <v>2697.7079519499998</v>
      </c>
      <c r="K128" s="46">
        <v>2065.4166930699998</v>
      </c>
      <c r="L128" s="46">
        <v>622.95254107999995</v>
      </c>
      <c r="M128" s="46">
        <v>9.3387177999999995</v>
      </c>
      <c r="N128" s="46">
        <f t="shared" ref="N128" si="556">SUM(O128:P128)</f>
        <v>2500.6739395499999</v>
      </c>
      <c r="O128" s="46">
        <v>686.80547306999995</v>
      </c>
      <c r="P128" s="46">
        <f t="shared" ref="P128" si="557">SUM(Q128:S128)</f>
        <v>1813.8684664800001</v>
      </c>
      <c r="Q128" s="46">
        <v>1152.9873823299999</v>
      </c>
      <c r="R128" s="46">
        <v>559.86959658000001</v>
      </c>
      <c r="S128" s="46">
        <v>101.01148757</v>
      </c>
      <c r="T128" s="46"/>
      <c r="U128" s="46"/>
      <c r="V128" s="46"/>
      <c r="W128" s="46"/>
      <c r="X128" s="46"/>
      <c r="Y128" s="46"/>
    </row>
    <row r="129" spans="1:25" hidden="1" outlineLevel="1" collapsed="1">
      <c r="A129" s="8">
        <v>44136</v>
      </c>
      <c r="B129" s="46">
        <v>8219.9157921299993</v>
      </c>
      <c r="C129" s="46">
        <f t="shared" ref="C129" si="558">I129+O129</f>
        <v>3711.29984874</v>
      </c>
      <c r="D129" s="46">
        <f t="shared" ref="D129" si="559">J129+P129</f>
        <v>4508.6159433900002</v>
      </c>
      <c r="E129" s="46">
        <f t="shared" ref="E129" si="560">K129+Q129</f>
        <v>3195.57833377</v>
      </c>
      <c r="F129" s="46">
        <f t="shared" ref="F129" si="561">L129+R129</f>
        <v>1199.9071158900001</v>
      </c>
      <c r="G129" s="46">
        <f t="shared" ref="G129" si="562">M129+S129</f>
        <v>113.13049373</v>
      </c>
      <c r="H129" s="46">
        <f t="shared" ref="H129" si="563">SUM(I129:J129)</f>
        <v>5698.6396972900002</v>
      </c>
      <c r="I129" s="46">
        <v>2997.0615782</v>
      </c>
      <c r="J129" s="46">
        <f t="shared" ref="J129" si="564">SUM(K129:M129)</f>
        <v>2701.5781190899997</v>
      </c>
      <c r="K129" s="46">
        <v>2046.9641999999999</v>
      </c>
      <c r="L129" s="46">
        <v>645.31757444000004</v>
      </c>
      <c r="M129" s="46">
        <v>9.29634465</v>
      </c>
      <c r="N129" s="46">
        <f t="shared" ref="N129" si="565">SUM(O129:P129)</f>
        <v>2521.27609484</v>
      </c>
      <c r="O129" s="46">
        <v>714.23827054000003</v>
      </c>
      <c r="P129" s="46">
        <f t="shared" ref="P129" si="566">SUM(Q129:S129)</f>
        <v>1807.0378243000002</v>
      </c>
      <c r="Q129" s="46">
        <v>1148.6141337700001</v>
      </c>
      <c r="R129" s="46">
        <v>554.58954144999996</v>
      </c>
      <c r="S129" s="46">
        <v>103.83414908</v>
      </c>
      <c r="T129" s="46"/>
      <c r="U129" s="46"/>
      <c r="V129" s="46"/>
      <c r="W129" s="46"/>
      <c r="X129" s="46"/>
      <c r="Y129" s="46"/>
    </row>
    <row r="130" spans="1:25" hidden="1" outlineLevel="1" collapsed="1">
      <c r="A130" s="8">
        <v>44166</v>
      </c>
      <c r="B130" s="46">
        <v>8430.6821595599995</v>
      </c>
      <c r="C130" s="46">
        <f t="shared" ref="C130" si="567">I130+O130</f>
        <v>4010.8444982000001</v>
      </c>
      <c r="D130" s="46">
        <f t="shared" ref="D130" si="568">J130+P130</f>
        <v>4419.8376613600003</v>
      </c>
      <c r="E130" s="46">
        <f t="shared" ref="E130" si="569">K130+Q130</f>
        <v>3163.7646733199999</v>
      </c>
      <c r="F130" s="46">
        <f t="shared" ref="F130" si="570">L130+R130</f>
        <v>1226.24421497</v>
      </c>
      <c r="G130" s="46">
        <f t="shared" ref="G130" si="571">M130+S130</f>
        <v>29.828773070000004</v>
      </c>
      <c r="H130" s="46">
        <f t="shared" ref="H130" si="572">SUM(I130:J130)</f>
        <v>6008.9286339800001</v>
      </c>
      <c r="I130" s="46">
        <v>3268.7468765100002</v>
      </c>
      <c r="J130" s="46">
        <f t="shared" ref="J130" si="573">SUM(K130:M130)</f>
        <v>2740.1817574700003</v>
      </c>
      <c r="K130" s="46">
        <v>2048.2678706199999</v>
      </c>
      <c r="L130" s="46">
        <v>682.53240527000003</v>
      </c>
      <c r="M130" s="46">
        <v>9.3814815800000009</v>
      </c>
      <c r="N130" s="46">
        <f t="shared" ref="N130" si="574">SUM(O130:P130)</f>
        <v>2421.7535255799999</v>
      </c>
      <c r="O130" s="46">
        <v>742.09762168999998</v>
      </c>
      <c r="P130" s="46">
        <f t="shared" ref="P130" si="575">SUM(Q130:S130)</f>
        <v>1679.65590389</v>
      </c>
      <c r="Q130" s="46">
        <v>1115.4968027</v>
      </c>
      <c r="R130" s="46">
        <v>543.7118097</v>
      </c>
      <c r="S130" s="46">
        <v>20.447291490000001</v>
      </c>
      <c r="T130" s="46"/>
      <c r="U130" s="46"/>
      <c r="V130" s="46"/>
      <c r="W130" s="46"/>
      <c r="X130" s="46"/>
      <c r="Y130" s="46"/>
    </row>
    <row r="131" spans="1:25" hidden="1" outlineLevel="1" collapsed="1">
      <c r="A131" s="8">
        <v>44197</v>
      </c>
      <c r="B131" s="46">
        <v>8320.21544928</v>
      </c>
      <c r="C131" s="46">
        <f t="shared" ref="C131" si="576">I131+O131</f>
        <v>3927.8267903199999</v>
      </c>
      <c r="D131" s="46">
        <f t="shared" ref="D131" si="577">J131+P131</f>
        <v>4392.3886589599997</v>
      </c>
      <c r="E131" s="46">
        <f t="shared" ref="E131" si="578">K131+Q131</f>
        <v>3143.9012984999999</v>
      </c>
      <c r="F131" s="46">
        <f t="shared" ref="F131" si="579">L131+R131</f>
        <v>1218.3240146799999</v>
      </c>
      <c r="G131" s="46">
        <f t="shared" ref="G131" si="580">M131+S131</f>
        <v>30.16334578</v>
      </c>
      <c r="H131" s="46">
        <f t="shared" ref="H131" si="581">SUM(I131:J131)</f>
        <v>5929.1615699799995</v>
      </c>
      <c r="I131" s="46">
        <v>3176.9246109599999</v>
      </c>
      <c r="J131" s="46">
        <f t="shared" ref="J131" si="582">SUM(K131:M131)</f>
        <v>2752.2369590199996</v>
      </c>
      <c r="K131" s="46">
        <v>2050.3263117299998</v>
      </c>
      <c r="L131" s="46">
        <v>692.14678035999998</v>
      </c>
      <c r="M131" s="46">
        <v>9.7638669300000007</v>
      </c>
      <c r="N131" s="46">
        <f t="shared" ref="N131" si="583">SUM(O131:P131)</f>
        <v>2391.0538792999996</v>
      </c>
      <c r="O131" s="46">
        <v>750.90217935999999</v>
      </c>
      <c r="P131" s="46">
        <f t="shared" ref="P131" si="584">SUM(Q131:S131)</f>
        <v>1640.1516999399998</v>
      </c>
      <c r="Q131" s="46">
        <v>1093.5749867699999</v>
      </c>
      <c r="R131" s="46">
        <v>526.17723432000003</v>
      </c>
      <c r="S131" s="46">
        <v>20.399478850000001</v>
      </c>
      <c r="T131" s="46"/>
      <c r="U131" s="46"/>
      <c r="V131" s="46"/>
      <c r="W131" s="46"/>
      <c r="X131" s="46"/>
      <c r="Y131" s="46"/>
    </row>
    <row r="132" spans="1:25" hidden="1" outlineLevel="1" collapsed="1">
      <c r="A132" s="8">
        <v>44228</v>
      </c>
      <c r="B132" s="46">
        <v>8341.2488231799998</v>
      </c>
      <c r="C132" s="46">
        <f t="shared" ref="C132" si="585">I132+O132</f>
        <v>3936.8538263800001</v>
      </c>
      <c r="D132" s="46">
        <f t="shared" ref="D132" si="586">J132+P132</f>
        <v>4404.3949967999997</v>
      </c>
      <c r="E132" s="46">
        <f t="shared" ref="E132" si="587">K132+Q132</f>
        <v>3123.3956916800003</v>
      </c>
      <c r="F132" s="46">
        <f t="shared" ref="F132" si="588">L132+R132</f>
        <v>1249.4893852099999</v>
      </c>
      <c r="G132" s="46">
        <f t="shared" ref="G132" si="589">M132+S132</f>
        <v>31.509919910000001</v>
      </c>
      <c r="H132" s="46">
        <f t="shared" ref="H132" si="590">SUM(I132:J132)</f>
        <v>5972.0211524999995</v>
      </c>
      <c r="I132" s="46">
        <v>3197.29822453</v>
      </c>
      <c r="J132" s="46">
        <f t="shared" ref="J132" si="591">SUM(K132:M132)</f>
        <v>2774.72292797</v>
      </c>
      <c r="K132" s="46">
        <v>2065.3516972500001</v>
      </c>
      <c r="L132" s="46">
        <v>698.58576088999996</v>
      </c>
      <c r="M132" s="46">
        <v>10.78546983</v>
      </c>
      <c r="N132" s="46">
        <f t="shared" ref="N132" si="592">SUM(O132:P132)</f>
        <v>2369.2276706799998</v>
      </c>
      <c r="O132" s="46">
        <v>739.55560185000002</v>
      </c>
      <c r="P132" s="46">
        <f t="shared" ref="P132" si="593">SUM(Q132:S132)</f>
        <v>1629.6720688299999</v>
      </c>
      <c r="Q132" s="46">
        <v>1058.0439944300001</v>
      </c>
      <c r="R132" s="46">
        <v>550.90362431999995</v>
      </c>
      <c r="S132" s="46">
        <v>20.72445008</v>
      </c>
      <c r="T132" s="46"/>
      <c r="U132" s="46"/>
      <c r="V132" s="46"/>
      <c r="W132" s="46"/>
      <c r="X132" s="46"/>
      <c r="Y132" s="46"/>
    </row>
    <row r="133" spans="1:25" hidden="1" outlineLevel="1" collapsed="1">
      <c r="A133" s="8">
        <v>44256</v>
      </c>
      <c r="B133" s="46">
        <v>8331.3706091799995</v>
      </c>
      <c r="C133" s="46">
        <f t="shared" ref="C133" si="594">I133+O133</f>
        <v>3969.42203556</v>
      </c>
      <c r="D133" s="46">
        <f t="shared" ref="D133" si="595">J133+P133</f>
        <v>4361.9485736199995</v>
      </c>
      <c r="E133" s="46">
        <f t="shared" ref="E133" si="596">K133+Q133</f>
        <v>3084.97757017</v>
      </c>
      <c r="F133" s="46">
        <f t="shared" ref="F133" si="597">L133+R133</f>
        <v>1243.5007240499999</v>
      </c>
      <c r="G133" s="46">
        <f t="shared" ref="G133" si="598">M133+S133</f>
        <v>33.470279399999995</v>
      </c>
      <c r="H133" s="46">
        <f t="shared" ref="H133" si="599">SUM(I133:J133)</f>
        <v>6005.7077568699997</v>
      </c>
      <c r="I133" s="46">
        <v>3212.19001776</v>
      </c>
      <c r="J133" s="46">
        <f t="shared" ref="J133" si="600">SUM(K133:M133)</f>
        <v>2793.5177391099996</v>
      </c>
      <c r="K133" s="46">
        <v>2072.7855345399998</v>
      </c>
      <c r="L133" s="46">
        <v>709.70375560000002</v>
      </c>
      <c r="M133" s="46">
        <v>11.028448969999999</v>
      </c>
      <c r="N133" s="46">
        <f t="shared" ref="N133" si="601">SUM(O133:P133)</f>
        <v>2325.6628523099998</v>
      </c>
      <c r="O133" s="46">
        <v>757.23201779999999</v>
      </c>
      <c r="P133" s="46">
        <f t="shared" ref="P133" si="602">SUM(Q133:S133)</f>
        <v>1568.4308345100001</v>
      </c>
      <c r="Q133" s="46">
        <v>1012.19203563</v>
      </c>
      <c r="R133" s="46">
        <v>533.79696845000001</v>
      </c>
      <c r="S133" s="46">
        <v>22.44183043</v>
      </c>
      <c r="T133" s="46"/>
      <c r="U133" s="46"/>
      <c r="V133" s="46"/>
      <c r="W133" s="46"/>
      <c r="X133" s="46"/>
      <c r="Y133" s="46"/>
    </row>
    <row r="134" spans="1:25" hidden="1" outlineLevel="1" collapsed="1">
      <c r="A134" s="8">
        <v>44287</v>
      </c>
      <c r="B134" s="46">
        <v>8505.5554274499991</v>
      </c>
      <c r="C134" s="46">
        <f t="shared" ref="C134" si="603">I134+O134</f>
        <v>4138.0180046400001</v>
      </c>
      <c r="D134" s="46">
        <f t="shared" ref="D134" si="604">J134+P134</f>
        <v>4367.53742281</v>
      </c>
      <c r="E134" s="46">
        <f t="shared" ref="E134" si="605">K134+Q134</f>
        <v>3050.5238050099997</v>
      </c>
      <c r="F134" s="46">
        <f t="shared" ref="F134" si="606">L134+R134</f>
        <v>1282.6841255200002</v>
      </c>
      <c r="G134" s="46">
        <f t="shared" ref="G134" si="607">M134+S134</f>
        <v>34.329492279999997</v>
      </c>
      <c r="H134" s="46">
        <f t="shared" ref="H134" si="608">SUM(I134:J134)</f>
        <v>6178.0530157600006</v>
      </c>
      <c r="I134" s="46">
        <v>3359.3830113700001</v>
      </c>
      <c r="J134" s="46">
        <f t="shared" ref="J134" si="609">SUM(K134:M134)</f>
        <v>2818.67000439</v>
      </c>
      <c r="K134" s="46">
        <v>2074.8954596799999</v>
      </c>
      <c r="L134" s="46">
        <v>732.43614104000005</v>
      </c>
      <c r="M134" s="46">
        <v>11.33840367</v>
      </c>
      <c r="N134" s="46">
        <f t="shared" ref="N134" si="610">SUM(O134:P134)</f>
        <v>2327.5024116899999</v>
      </c>
      <c r="O134" s="46">
        <v>778.63499327</v>
      </c>
      <c r="P134" s="46">
        <f t="shared" ref="P134" si="611">SUM(Q134:S134)</f>
        <v>1548.8674184199999</v>
      </c>
      <c r="Q134" s="46">
        <v>975.62834533</v>
      </c>
      <c r="R134" s="46">
        <v>550.24798448000001</v>
      </c>
      <c r="S134" s="46">
        <v>22.991088609999998</v>
      </c>
      <c r="T134" s="46"/>
      <c r="U134" s="46"/>
      <c r="V134" s="46"/>
      <c r="W134" s="46"/>
      <c r="X134" s="46"/>
      <c r="Y134" s="46"/>
    </row>
    <row r="135" spans="1:25" hidden="1" outlineLevel="1" collapsed="1">
      <c r="A135" s="8">
        <v>44317</v>
      </c>
      <c r="B135" s="46">
        <v>8432.5851184700005</v>
      </c>
      <c r="C135" s="46">
        <f t="shared" ref="C135" si="612">I135+O135</f>
        <v>4128.7732546200004</v>
      </c>
      <c r="D135" s="46">
        <f t="shared" ref="D135" si="613">J135+P135</f>
        <v>4303.81186385</v>
      </c>
      <c r="E135" s="46">
        <f t="shared" ref="E135" si="614">K135+Q135</f>
        <v>2988.6808001500003</v>
      </c>
      <c r="F135" s="46">
        <f t="shared" ref="F135" si="615">L135+R135</f>
        <v>1280.4880755099998</v>
      </c>
      <c r="G135" s="46">
        <f t="shared" ref="G135" si="616">M135+S135</f>
        <v>34.642988189999997</v>
      </c>
      <c r="H135" s="46">
        <f t="shared" ref="H135" si="617">SUM(I135:J135)</f>
        <v>6138.4471403699999</v>
      </c>
      <c r="I135" s="46">
        <v>3328.6684224800001</v>
      </c>
      <c r="J135" s="46">
        <f t="shared" ref="J135" si="618">SUM(K135:M135)</f>
        <v>2809.7787178899998</v>
      </c>
      <c r="K135" s="46">
        <v>2060.7250880900001</v>
      </c>
      <c r="L135" s="46">
        <v>737.40306242999998</v>
      </c>
      <c r="M135" s="46">
        <v>11.650567369999999</v>
      </c>
      <c r="N135" s="46">
        <f t="shared" ref="N135" si="619">SUM(O135:P135)</f>
        <v>2294.1379781000001</v>
      </c>
      <c r="O135" s="46">
        <v>800.10483213999998</v>
      </c>
      <c r="P135" s="46">
        <f t="shared" ref="P135" si="620">SUM(Q135:S135)</f>
        <v>1494.03314596</v>
      </c>
      <c r="Q135" s="46">
        <v>927.95571206</v>
      </c>
      <c r="R135" s="46">
        <v>543.08501307999995</v>
      </c>
      <c r="S135" s="46">
        <v>22.99242082</v>
      </c>
      <c r="T135" s="46"/>
      <c r="U135" s="46"/>
      <c r="V135" s="46"/>
      <c r="W135" s="46"/>
      <c r="X135" s="46"/>
      <c r="Y135" s="46"/>
    </row>
    <row r="136" spans="1:25" hidden="1" outlineLevel="1" collapsed="1">
      <c r="A136" s="8">
        <v>44348</v>
      </c>
      <c r="B136" s="46">
        <v>8608.0167143500003</v>
      </c>
      <c r="C136" s="46">
        <f t="shared" ref="C136" si="621">I136+O136</f>
        <v>4365.5951608699997</v>
      </c>
      <c r="D136" s="46">
        <f t="shared" ref="D136" si="622">J136+P136</f>
        <v>4242.4215534800005</v>
      </c>
      <c r="E136" s="46">
        <f t="shared" ref="E136" si="623">K136+Q136</f>
        <v>2930.9423202800003</v>
      </c>
      <c r="F136" s="46">
        <f t="shared" ref="F136" si="624">L136+R136</f>
        <v>1276.0216586900001</v>
      </c>
      <c r="G136" s="46">
        <f t="shared" ref="G136" si="625">M136+S136</f>
        <v>35.457574510000001</v>
      </c>
      <c r="H136" s="46">
        <f t="shared" ref="H136" si="626">SUM(I136:J136)</f>
        <v>6364.5787080600003</v>
      </c>
      <c r="I136" s="46">
        <v>3547.0075729999999</v>
      </c>
      <c r="J136" s="46">
        <f t="shared" ref="J136" si="627">SUM(K136:M136)</f>
        <v>2817.57113506</v>
      </c>
      <c r="K136" s="46">
        <v>2053.8010232400002</v>
      </c>
      <c r="L136" s="46">
        <v>751.88719057000003</v>
      </c>
      <c r="M136" s="46">
        <v>11.882921250000001</v>
      </c>
      <c r="N136" s="46">
        <f t="shared" ref="N136" si="628">SUM(O136:P136)</f>
        <v>2243.43800629</v>
      </c>
      <c r="O136" s="46">
        <v>818.58758786999999</v>
      </c>
      <c r="P136" s="46">
        <f t="shared" ref="P136" si="629">SUM(Q136:S136)</f>
        <v>1424.8504184200001</v>
      </c>
      <c r="Q136" s="46">
        <v>877.14129704000004</v>
      </c>
      <c r="R136" s="46">
        <v>524.13446811999995</v>
      </c>
      <c r="S136" s="46">
        <v>23.574653260000002</v>
      </c>
      <c r="T136" s="46"/>
      <c r="U136" s="46"/>
      <c r="V136" s="46"/>
      <c r="W136" s="46"/>
      <c r="X136" s="46"/>
      <c r="Y136" s="46"/>
    </row>
    <row r="137" spans="1:25" hidden="1" outlineLevel="1" collapsed="1">
      <c r="A137" s="8">
        <v>44378</v>
      </c>
      <c r="B137" s="46">
        <v>8509.3881151799997</v>
      </c>
      <c r="C137" s="46">
        <f t="shared" ref="C137" si="630">I137+O137</f>
        <v>4310.3359969599996</v>
      </c>
      <c r="D137" s="46">
        <f t="shared" ref="D137" si="631">J137+P137</f>
        <v>4199.05211822</v>
      </c>
      <c r="E137" s="46">
        <f t="shared" ref="E137" si="632">K137+Q137</f>
        <v>2890.34722263</v>
      </c>
      <c r="F137" s="46">
        <f t="shared" ref="F137" si="633">L137+R137</f>
        <v>1271.1921604300001</v>
      </c>
      <c r="G137" s="46">
        <f t="shared" ref="G137" si="634">M137+S137</f>
        <v>37.512735160000005</v>
      </c>
      <c r="H137" s="46">
        <f t="shared" ref="H137" si="635">SUM(I137:J137)</f>
        <v>6239.40729956</v>
      </c>
      <c r="I137" s="46">
        <v>3422.8750011299999</v>
      </c>
      <c r="J137" s="46">
        <f t="shared" ref="J137" si="636">SUM(K137:M137)</f>
        <v>2816.5322984300001</v>
      </c>
      <c r="K137" s="46">
        <v>2031.11006103</v>
      </c>
      <c r="L137" s="46">
        <v>773.43406212000002</v>
      </c>
      <c r="M137" s="46">
        <v>11.98817528</v>
      </c>
      <c r="N137" s="46">
        <f t="shared" ref="N137" si="637">SUM(O137:P137)</f>
        <v>2269.9808156199997</v>
      </c>
      <c r="O137" s="46">
        <v>887.46099583</v>
      </c>
      <c r="P137" s="46">
        <f t="shared" ref="P137" si="638">SUM(Q137:S137)</f>
        <v>1382.5198197899999</v>
      </c>
      <c r="Q137" s="46">
        <v>859.23716160000004</v>
      </c>
      <c r="R137" s="46">
        <v>497.75809830999998</v>
      </c>
      <c r="S137" s="46">
        <v>25.524559880000002</v>
      </c>
      <c r="T137" s="46"/>
      <c r="U137" s="46"/>
      <c r="V137" s="46"/>
      <c r="W137" s="46"/>
      <c r="X137" s="46"/>
      <c r="Y137" s="46"/>
    </row>
    <row r="138" spans="1:25" hidden="1" outlineLevel="1" collapsed="1">
      <c r="A138" s="8">
        <v>44409</v>
      </c>
      <c r="B138" s="46">
        <v>8417.4638261500004</v>
      </c>
      <c r="C138" s="46">
        <f t="shared" ref="C138" si="639">I138+O138</f>
        <v>4240.6884268499998</v>
      </c>
      <c r="D138" s="46">
        <f t="shared" ref="D138" si="640">J138+P138</f>
        <v>4176.7753993000006</v>
      </c>
      <c r="E138" s="46">
        <f t="shared" ref="E138" si="641">K138+Q138</f>
        <v>2863.0970443400001</v>
      </c>
      <c r="F138" s="46">
        <f t="shared" ref="F138" si="642">L138+R138</f>
        <v>1274.4161624799999</v>
      </c>
      <c r="G138" s="46">
        <f t="shared" ref="G138" si="643">M138+S138</f>
        <v>39.262192480000003</v>
      </c>
      <c r="H138" s="46">
        <f t="shared" ref="H138" si="644">SUM(I138:J138)</f>
        <v>6178.3817483399998</v>
      </c>
      <c r="I138" s="46">
        <v>3379.5487574399999</v>
      </c>
      <c r="J138" s="46">
        <f t="shared" ref="J138" si="645">SUM(K138:M138)</f>
        <v>2798.8329909000004</v>
      </c>
      <c r="K138" s="46">
        <v>1999.39149757</v>
      </c>
      <c r="L138" s="46">
        <v>787.01778360000003</v>
      </c>
      <c r="M138" s="46">
        <v>12.423709730000001</v>
      </c>
      <c r="N138" s="46">
        <f t="shared" ref="N138" si="646">SUM(O138:P138)</f>
        <v>2239.0820778099996</v>
      </c>
      <c r="O138" s="46">
        <v>861.13966941000001</v>
      </c>
      <c r="P138" s="46">
        <f t="shared" ref="P138" si="647">SUM(Q138:S138)</f>
        <v>1377.9424083999997</v>
      </c>
      <c r="Q138" s="46">
        <v>863.70554676999996</v>
      </c>
      <c r="R138" s="46">
        <v>487.39837888</v>
      </c>
      <c r="S138" s="46">
        <v>26.838482750000001</v>
      </c>
      <c r="T138" s="46"/>
      <c r="U138" s="46"/>
      <c r="V138" s="46"/>
      <c r="W138" s="46"/>
      <c r="X138" s="46"/>
      <c r="Y138" s="46"/>
    </row>
    <row r="139" spans="1:25" hidden="1" outlineLevel="1" collapsed="1">
      <c r="A139" s="8">
        <v>44440</v>
      </c>
      <c r="B139" s="46">
        <v>8474.6359340300005</v>
      </c>
      <c r="C139" s="46">
        <f t="shared" ref="C139" si="648">I139+O139</f>
        <v>4318.4411719899999</v>
      </c>
      <c r="D139" s="46">
        <f t="shared" ref="D139" si="649">J139+P139</f>
        <v>4156.1947620399997</v>
      </c>
      <c r="E139" s="46">
        <f t="shared" ref="E139" si="650">K139+Q139</f>
        <v>2835.8219195800002</v>
      </c>
      <c r="F139" s="46">
        <f t="shared" ref="F139" si="651">L139+R139</f>
        <v>1280.72246604</v>
      </c>
      <c r="G139" s="46">
        <f t="shared" ref="G139" si="652">M139+S139</f>
        <v>39.650376420000001</v>
      </c>
      <c r="H139" s="46">
        <f t="shared" ref="H139" si="653">SUM(I139:J139)</f>
        <v>6252.5279998799997</v>
      </c>
      <c r="I139" s="46">
        <v>3443.4991722599998</v>
      </c>
      <c r="J139" s="46">
        <f t="shared" ref="J139" si="654">SUM(K139:M139)</f>
        <v>2809.0288276199999</v>
      </c>
      <c r="K139" s="46">
        <v>1987.1929911</v>
      </c>
      <c r="L139" s="46">
        <v>809.29765098999997</v>
      </c>
      <c r="M139" s="46">
        <v>12.53818553</v>
      </c>
      <c r="N139" s="46">
        <f t="shared" ref="N139" si="655">SUM(O139:P139)</f>
        <v>2222.1079341499999</v>
      </c>
      <c r="O139" s="46">
        <v>874.94199973000002</v>
      </c>
      <c r="P139" s="46">
        <f t="shared" ref="P139" si="656">SUM(Q139:S139)</f>
        <v>1347.16593442</v>
      </c>
      <c r="Q139" s="46">
        <v>848.62892848000001</v>
      </c>
      <c r="R139" s="46">
        <v>471.42481505000001</v>
      </c>
      <c r="S139" s="46">
        <v>27.112190890000001</v>
      </c>
      <c r="T139" s="46"/>
      <c r="U139" s="46"/>
      <c r="V139" s="46"/>
      <c r="W139" s="46"/>
      <c r="X139" s="46"/>
      <c r="Y139" s="46"/>
    </row>
    <row r="140" spans="1:25" collapsed="1">
      <c r="A140" s="8">
        <v>44470</v>
      </c>
      <c r="B140" s="46">
        <v>8503.8064826699992</v>
      </c>
      <c r="C140" s="46">
        <f t="shared" ref="C140" si="657">I140+O140</f>
        <v>4360.98999362</v>
      </c>
      <c r="D140" s="46">
        <f t="shared" ref="D140" si="658">J140+P140</f>
        <v>4142.8164890499993</v>
      </c>
      <c r="E140" s="46">
        <f t="shared" ref="E140" si="659">K140+Q140</f>
        <v>2819.9751673400001</v>
      </c>
      <c r="F140" s="46">
        <f t="shared" ref="F140" si="660">L140+R140</f>
        <v>1282.8029059999999</v>
      </c>
      <c r="G140" s="46">
        <f t="shared" ref="G140" si="661">M140+S140</f>
        <v>40.038415710000002</v>
      </c>
      <c r="H140" s="46">
        <f t="shared" ref="H140" si="662">SUM(I140:J140)</f>
        <v>6244.8097277500001</v>
      </c>
      <c r="I140" s="46">
        <v>3431.5851021899998</v>
      </c>
      <c r="J140" s="46">
        <f t="shared" ref="J140" si="663">SUM(K140:M140)</f>
        <v>2813.2246255599998</v>
      </c>
      <c r="K140" s="46">
        <v>1969.9257686999999</v>
      </c>
      <c r="L140" s="46">
        <v>830.73262641999997</v>
      </c>
      <c r="M140" s="46">
        <v>12.56623044</v>
      </c>
      <c r="N140" s="46">
        <f t="shared" ref="N140" si="664">SUM(O140:P140)</f>
        <v>2258.9967549200001</v>
      </c>
      <c r="O140" s="46">
        <v>929.40489143000002</v>
      </c>
      <c r="P140" s="46">
        <f t="shared" ref="P140" si="665">SUM(Q140:S140)</f>
        <v>1329.5918634899999</v>
      </c>
      <c r="Q140" s="46">
        <v>850.04939864000005</v>
      </c>
      <c r="R140" s="46">
        <v>452.07027957999998</v>
      </c>
      <c r="S140" s="46">
        <v>27.472185270000001</v>
      </c>
      <c r="T140" s="46"/>
      <c r="U140" s="46"/>
      <c r="V140" s="46"/>
      <c r="W140" s="46"/>
      <c r="X140" s="46"/>
      <c r="Y140" s="46"/>
    </row>
    <row r="141" spans="1:25">
      <c r="A141" s="8">
        <v>44501</v>
      </c>
      <c r="B141" s="46">
        <v>8658.0901096800008</v>
      </c>
      <c r="C141" s="46">
        <f t="shared" ref="C141" si="666">I141+O141</f>
        <v>4476.5547656300005</v>
      </c>
      <c r="D141" s="46">
        <f t="shared" ref="D141" si="667">J141+P141</f>
        <v>4181.5353440500003</v>
      </c>
      <c r="E141" s="46">
        <f t="shared" ref="E141" si="668">K141+Q141</f>
        <v>2828.3125097800003</v>
      </c>
      <c r="F141" s="46">
        <f t="shared" ref="F141" si="669">L141+R141</f>
        <v>1313.7308166400001</v>
      </c>
      <c r="G141" s="46">
        <f t="shared" ref="G141" si="670">M141+S141</f>
        <v>39.492017629999999</v>
      </c>
      <c r="H141" s="46">
        <f t="shared" ref="H141" si="671">SUM(I141:J141)</f>
        <v>6362.7818950500005</v>
      </c>
      <c r="I141" s="46">
        <v>3519.6329425600002</v>
      </c>
      <c r="J141" s="46">
        <f t="shared" ref="J141" si="672">SUM(K141:M141)</f>
        <v>2843.1489524899998</v>
      </c>
      <c r="K141" s="46">
        <v>1977.69845779</v>
      </c>
      <c r="L141" s="46">
        <v>853.24108418000003</v>
      </c>
      <c r="M141" s="46">
        <v>12.20941052</v>
      </c>
      <c r="N141" s="46">
        <f t="shared" ref="N141" si="673">SUM(O141:P141)</f>
        <v>2295.3082146300003</v>
      </c>
      <c r="O141" s="46">
        <v>956.92182306999996</v>
      </c>
      <c r="P141" s="46">
        <f t="shared" ref="P141" si="674">SUM(Q141:S141)</f>
        <v>1338.3863915600002</v>
      </c>
      <c r="Q141" s="46">
        <v>850.61405199000001</v>
      </c>
      <c r="R141" s="46">
        <v>460.48973246000003</v>
      </c>
      <c r="S141" s="46">
        <v>27.282607110000001</v>
      </c>
      <c r="T141" s="46"/>
      <c r="U141" s="46"/>
      <c r="V141" s="46"/>
      <c r="W141" s="46"/>
      <c r="X141" s="46"/>
      <c r="Y141" s="46"/>
    </row>
    <row r="142" spans="1:25">
      <c r="A142" s="8">
        <v>44531</v>
      </c>
      <c r="B142" s="46">
        <v>9148.835687660001</v>
      </c>
      <c r="C142" s="46">
        <f t="shared" ref="C142" si="675">I142+O142</f>
        <v>4983.6913709299997</v>
      </c>
      <c r="D142" s="46">
        <f t="shared" ref="D142" si="676">J142+P142</f>
        <v>4165.1443167300004</v>
      </c>
      <c r="E142" s="46">
        <f t="shared" ref="E142" si="677">K142+Q142</f>
        <v>2786.4709224500002</v>
      </c>
      <c r="F142" s="46">
        <f t="shared" ref="F142" si="678">L142+R142</f>
        <v>1341.1116129699999</v>
      </c>
      <c r="G142" s="46">
        <f t="shared" ref="G142" si="679">M142+S142</f>
        <v>37.561781310000001</v>
      </c>
      <c r="H142" s="46">
        <f t="shared" ref="H142" si="680">SUM(I142:J142)</f>
        <v>6901.22855282</v>
      </c>
      <c r="I142" s="46">
        <v>4040.4352448300001</v>
      </c>
      <c r="J142" s="46">
        <f t="shared" ref="J142" si="681">SUM(K142:M142)</f>
        <v>2860.7933079899999</v>
      </c>
      <c r="K142" s="46">
        <v>1964.6666451900001</v>
      </c>
      <c r="L142" s="46">
        <v>884.75561411000001</v>
      </c>
      <c r="M142" s="46">
        <v>11.37104869</v>
      </c>
      <c r="N142" s="46">
        <f t="shared" ref="N142" si="682">SUM(O142:P142)</f>
        <v>2247.6071348400001</v>
      </c>
      <c r="O142" s="46">
        <v>943.25612609999996</v>
      </c>
      <c r="P142" s="46">
        <f t="shared" ref="P142" si="683">SUM(Q142:S142)</f>
        <v>1304.3510087400002</v>
      </c>
      <c r="Q142" s="46">
        <v>821.80427726000005</v>
      </c>
      <c r="R142" s="46">
        <v>456.35599886</v>
      </c>
      <c r="S142" s="46">
        <v>26.190732619999999</v>
      </c>
      <c r="T142" s="46"/>
      <c r="U142" s="46"/>
      <c r="V142" s="46"/>
      <c r="W142" s="46"/>
      <c r="X142" s="46"/>
      <c r="Y142" s="46"/>
    </row>
    <row r="143" spans="1:25">
      <c r="A143" s="8">
        <v>44562</v>
      </c>
      <c r="B143" s="46">
        <v>8746.2506332100002</v>
      </c>
      <c r="C143" s="46">
        <f t="shared" ref="C143" si="684">I143+O143</f>
        <v>4579.7129167700004</v>
      </c>
      <c r="D143" s="46">
        <f t="shared" ref="D143" si="685">J143+P143</f>
        <v>4166.5377164400006</v>
      </c>
      <c r="E143" s="46">
        <f t="shared" ref="E143" si="686">K143+Q143</f>
        <v>2752.93434914</v>
      </c>
      <c r="F143" s="46">
        <f t="shared" ref="F143" si="687">L143+R143</f>
        <v>1374.0048671899999</v>
      </c>
      <c r="G143" s="46">
        <f t="shared" ref="G143" si="688">M143+S143</f>
        <v>39.598500110000003</v>
      </c>
      <c r="H143" s="46">
        <f t="shared" ref="H143" si="689">SUM(I143:J143)</f>
        <v>6415.554478940001</v>
      </c>
      <c r="I143" s="46">
        <v>3560.5677324100002</v>
      </c>
      <c r="J143" s="46">
        <f t="shared" ref="J143" si="690">SUM(K143:M143)</f>
        <v>2854.9867465300003</v>
      </c>
      <c r="K143" s="46">
        <v>1944.0976271699999</v>
      </c>
      <c r="L143" s="46">
        <v>899.70645530000002</v>
      </c>
      <c r="M143" s="46">
        <v>11.18266406</v>
      </c>
      <c r="N143" s="46">
        <f t="shared" ref="N143" si="691">SUM(O143:P143)</f>
        <v>2330.6961542700001</v>
      </c>
      <c r="O143" s="46">
        <v>1019.14518436</v>
      </c>
      <c r="P143" s="46">
        <f t="shared" ref="P143" si="692">SUM(Q143:S143)</f>
        <v>1311.55096991</v>
      </c>
      <c r="Q143" s="46">
        <v>808.83672196999999</v>
      </c>
      <c r="R143" s="46">
        <v>474.29841189000001</v>
      </c>
      <c r="S143" s="46">
        <v>28.415836049999999</v>
      </c>
      <c r="T143" s="46"/>
      <c r="U143" s="46"/>
      <c r="V143" s="46"/>
      <c r="W143" s="46"/>
      <c r="X143" s="46"/>
      <c r="Y143" s="46"/>
    </row>
    <row r="144" spans="1:25">
      <c r="A144" s="8">
        <v>44593</v>
      </c>
      <c r="B144" s="46">
        <v>8575.7933036299983</v>
      </c>
      <c r="C144" s="46">
        <f t="shared" ref="C144" si="693">I144+O144</f>
        <v>4554.9260402399996</v>
      </c>
      <c r="D144" s="46">
        <f t="shared" ref="D144" si="694">J144+P144</f>
        <v>4020.8672633900001</v>
      </c>
      <c r="E144" s="46">
        <f t="shared" ref="E144" si="695">K144+Q144</f>
        <v>2647.04545465</v>
      </c>
      <c r="F144" s="46">
        <f t="shared" ref="F144" si="696">L144+R144</f>
        <v>1333.66602453</v>
      </c>
      <c r="G144" s="46">
        <f t="shared" ref="G144" si="697">M144+S144</f>
        <v>40.15578421</v>
      </c>
      <c r="H144" s="46">
        <f t="shared" ref="H144" si="698">SUM(I144:J144)</f>
        <v>6346.8982883499993</v>
      </c>
      <c r="I144" s="46">
        <v>3558.3990982599998</v>
      </c>
      <c r="J144" s="46">
        <f t="shared" ref="J144" si="699">SUM(K144:M144)</f>
        <v>2788.49919009</v>
      </c>
      <c r="K144" s="46">
        <v>1886.5985730800001</v>
      </c>
      <c r="L144" s="46">
        <v>890.24409211</v>
      </c>
      <c r="M144" s="46">
        <v>11.656524900000001</v>
      </c>
      <c r="N144" s="46">
        <f t="shared" ref="N144" si="700">SUM(O144:P144)</f>
        <v>2228.8950152799998</v>
      </c>
      <c r="O144" s="46">
        <v>996.52694197999995</v>
      </c>
      <c r="P144" s="46">
        <f t="shared" ref="P144" si="701">SUM(Q144:S144)</f>
        <v>1232.3680733000001</v>
      </c>
      <c r="Q144" s="46">
        <v>760.44688156999996</v>
      </c>
      <c r="R144" s="46">
        <v>443.42193242000002</v>
      </c>
      <c r="S144" s="46">
        <v>28.499259309999999</v>
      </c>
      <c r="T144" s="46"/>
      <c r="U144" s="46"/>
      <c r="V144" s="46"/>
      <c r="W144" s="46"/>
      <c r="X144" s="46"/>
      <c r="Y144" s="46"/>
    </row>
    <row r="145" spans="1:25">
      <c r="A145" s="8">
        <v>44621</v>
      </c>
      <c r="B145" s="46">
        <v>9095.8300588900001</v>
      </c>
      <c r="C145" s="46">
        <f t="shared" ref="C145" si="702">I145+O145</f>
        <v>5334.5233574100002</v>
      </c>
      <c r="D145" s="46">
        <f t="shared" ref="D145" si="703">J145+P145</f>
        <v>3761.3067014799999</v>
      </c>
      <c r="E145" s="46">
        <f t="shared" ref="E145" si="704">K145+Q145</f>
        <v>2439.3182111699998</v>
      </c>
      <c r="F145" s="46">
        <f t="shared" ref="F145" si="705">L145+R145</f>
        <v>1281.9746587</v>
      </c>
      <c r="G145" s="46">
        <f t="shared" ref="G145" si="706">M145+S145</f>
        <v>40.013831610000004</v>
      </c>
      <c r="H145" s="46">
        <f t="shared" ref="H145" si="707">SUM(I145:J145)</f>
        <v>6924.3169097699993</v>
      </c>
      <c r="I145" s="46">
        <v>4260.2985062799999</v>
      </c>
      <c r="J145" s="46">
        <f t="shared" ref="J145" si="708">SUM(K145:M145)</f>
        <v>2664.0184034899999</v>
      </c>
      <c r="K145" s="46">
        <v>1773.8547884899999</v>
      </c>
      <c r="L145" s="46">
        <v>878.58550808999996</v>
      </c>
      <c r="M145" s="46">
        <v>11.578106910000001</v>
      </c>
      <c r="N145" s="46">
        <f t="shared" ref="N145" si="709">SUM(O145:P145)</f>
        <v>2171.51314912</v>
      </c>
      <c r="O145" s="46">
        <v>1074.2248511299999</v>
      </c>
      <c r="P145" s="46">
        <f t="shared" ref="P145" si="710">SUM(Q145:S145)</f>
        <v>1097.28829799</v>
      </c>
      <c r="Q145" s="46">
        <v>665.46342268000001</v>
      </c>
      <c r="R145" s="46">
        <v>403.38915061</v>
      </c>
      <c r="S145" s="46">
        <v>28.435724700000002</v>
      </c>
      <c r="T145" s="46"/>
      <c r="U145" s="46"/>
      <c r="V145" s="46"/>
      <c r="W145" s="46"/>
      <c r="X145" s="46"/>
      <c r="Y145" s="46"/>
    </row>
    <row r="146" spans="1:25">
      <c r="A146" s="8">
        <v>44652</v>
      </c>
      <c r="B146" s="46">
        <v>9222.0852639200002</v>
      </c>
      <c r="C146" s="46">
        <f t="shared" ref="C146" si="711">I146+O146</f>
        <v>5544.86960585</v>
      </c>
      <c r="D146" s="46">
        <f t="shared" ref="D146" si="712">J146+P146</f>
        <v>3677.2156580699998</v>
      </c>
      <c r="E146" s="46">
        <f t="shared" ref="E146" si="713">K146+Q146</f>
        <v>2376.1039487500002</v>
      </c>
      <c r="F146" s="46">
        <f t="shared" ref="F146" si="714">L146+R146</f>
        <v>1261.8980034000001</v>
      </c>
      <c r="G146" s="46">
        <f t="shared" ref="G146" si="715">M146+S146</f>
        <v>39.213705920000002</v>
      </c>
      <c r="H146" s="46">
        <f t="shared" ref="H146" si="716">SUM(I146:J146)</f>
        <v>7079.8213842900004</v>
      </c>
      <c r="I146" s="46">
        <v>4457.6551291300002</v>
      </c>
      <c r="J146" s="46">
        <f t="shared" ref="J146" si="717">SUM(K146:M146)</f>
        <v>2622.1662551599998</v>
      </c>
      <c r="K146" s="46">
        <v>1744.14117994</v>
      </c>
      <c r="L146" s="46">
        <v>866.38776029999997</v>
      </c>
      <c r="M146" s="46">
        <v>11.63731492</v>
      </c>
      <c r="N146" s="46">
        <f t="shared" ref="N146" si="718">SUM(O146:P146)</f>
        <v>2142.2638796299998</v>
      </c>
      <c r="O146" s="46">
        <v>1087.21447672</v>
      </c>
      <c r="P146" s="46">
        <f t="shared" ref="P146" si="719">SUM(Q146:S146)</f>
        <v>1055.04940291</v>
      </c>
      <c r="Q146" s="46">
        <v>631.96276880999994</v>
      </c>
      <c r="R146" s="46">
        <v>395.51024310000003</v>
      </c>
      <c r="S146" s="46">
        <v>27.576391000000001</v>
      </c>
      <c r="T146" s="46"/>
      <c r="U146" s="46"/>
      <c r="V146" s="46"/>
      <c r="W146" s="46"/>
      <c r="X146" s="46"/>
      <c r="Y146" s="46"/>
    </row>
    <row r="147" spans="1:25">
      <c r="A147" s="8">
        <v>44682</v>
      </c>
      <c r="B147" s="46">
        <v>9490.6229778699999</v>
      </c>
      <c r="C147" s="46">
        <f t="shared" ref="C147" si="720">I147+O147</f>
        <v>5844.9809651700007</v>
      </c>
      <c r="D147" s="46">
        <f t="shared" ref="D147" si="721">J147+P147</f>
        <v>3645.6420126999997</v>
      </c>
      <c r="E147" s="46">
        <f t="shared" ref="E147" si="722">K147+Q147</f>
        <v>2367.2103372000001</v>
      </c>
      <c r="F147" s="46">
        <f t="shared" ref="F147" si="723">L147+R147</f>
        <v>1237.86175583</v>
      </c>
      <c r="G147" s="46">
        <f t="shared" ref="G147" si="724">M147+S147</f>
        <v>40.569919670000004</v>
      </c>
      <c r="H147" s="46">
        <f t="shared" ref="H147" si="725">SUM(I147:J147)</f>
        <v>7333.8861473800007</v>
      </c>
      <c r="I147" s="46">
        <v>4705.4157355200005</v>
      </c>
      <c r="J147" s="46">
        <f t="shared" ref="J147" si="726">SUM(K147:M147)</f>
        <v>2628.4704118599998</v>
      </c>
      <c r="K147" s="46">
        <v>1748.1245679399999</v>
      </c>
      <c r="L147" s="46">
        <v>867.46578653999995</v>
      </c>
      <c r="M147" s="46">
        <v>12.88005738</v>
      </c>
      <c r="N147" s="46">
        <f t="shared" ref="N147" si="727">SUM(O147:P147)</f>
        <v>2156.7368304900001</v>
      </c>
      <c r="O147" s="46">
        <v>1139.56522965</v>
      </c>
      <c r="P147" s="46">
        <f t="shared" ref="P147" si="728">SUM(Q147:S147)</f>
        <v>1017.17160084</v>
      </c>
      <c r="Q147" s="46">
        <v>619.08576926000001</v>
      </c>
      <c r="R147" s="46">
        <v>370.39596928999998</v>
      </c>
      <c r="S147" s="46">
        <v>27.689862290000001</v>
      </c>
      <c r="T147" s="46"/>
      <c r="U147" s="46"/>
      <c r="V147" s="46"/>
      <c r="W147" s="46"/>
      <c r="X147" s="46"/>
      <c r="Y147" s="46"/>
    </row>
    <row r="148" spans="1:25">
      <c r="A148" s="8">
        <v>44713</v>
      </c>
      <c r="B148" s="46">
        <v>10129.90226852</v>
      </c>
      <c r="C148" s="46">
        <f t="shared" ref="C148" si="729">I148+O148</f>
        <v>6440.9699054899993</v>
      </c>
      <c r="D148" s="46">
        <f t="shared" ref="D148" si="730">J148+P148</f>
        <v>3688.9323630299996</v>
      </c>
      <c r="E148" s="46">
        <f t="shared" ref="E148" si="731">K148+Q148</f>
        <v>2421.9045614899997</v>
      </c>
      <c r="F148" s="46">
        <f t="shared" ref="F148" si="732">L148+R148</f>
        <v>1227.17804316</v>
      </c>
      <c r="G148" s="46">
        <f t="shared" ref="G148" si="733">M148+S148</f>
        <v>39.849758379999997</v>
      </c>
      <c r="H148" s="46">
        <f t="shared" ref="H148" si="734">SUM(I148:J148)</f>
        <v>7978.2832745099995</v>
      </c>
      <c r="I148" s="46">
        <v>5282.1137234099997</v>
      </c>
      <c r="J148" s="46">
        <f t="shared" ref="J148" si="735">SUM(K148:M148)</f>
        <v>2696.1695510999998</v>
      </c>
      <c r="K148" s="46">
        <v>1813.0318073599999</v>
      </c>
      <c r="L148" s="46">
        <v>870.39297915999998</v>
      </c>
      <c r="M148" s="46">
        <v>12.74476458</v>
      </c>
      <c r="N148" s="46">
        <f t="shared" ref="N148" si="736">SUM(O148:P148)</f>
        <v>2151.6189940099998</v>
      </c>
      <c r="O148" s="46">
        <v>1158.8561820800001</v>
      </c>
      <c r="P148" s="46">
        <f t="shared" ref="P148" si="737">SUM(Q148:S148)</f>
        <v>992.76281192999988</v>
      </c>
      <c r="Q148" s="46">
        <v>608.87275412999998</v>
      </c>
      <c r="R148" s="46">
        <v>356.78506399999998</v>
      </c>
      <c r="S148" s="46">
        <v>27.104993799999999</v>
      </c>
      <c r="T148" s="46"/>
      <c r="U148" s="46"/>
      <c r="V148" s="46"/>
      <c r="W148" s="46"/>
      <c r="X148" s="46"/>
      <c r="Y148" s="46"/>
    </row>
    <row r="149" spans="1:25">
      <c r="A149" s="8">
        <v>44743</v>
      </c>
      <c r="B149" s="46">
        <v>10734.342970830001</v>
      </c>
      <c r="C149" s="46">
        <f t="shared" ref="C149" si="738">I149+O149</f>
        <v>6790.0825266000002</v>
      </c>
      <c r="D149" s="46">
        <f t="shared" ref="D149" si="739">J149+P149</f>
        <v>3944.2604442299998</v>
      </c>
      <c r="E149" s="46">
        <f t="shared" ref="E149" si="740">K149+Q149</f>
        <v>2613.5320556000001</v>
      </c>
      <c r="F149" s="46">
        <f t="shared" ref="F149" si="741">L149+R149</f>
        <v>1285.7677088</v>
      </c>
      <c r="G149" s="46">
        <f t="shared" ref="G149" si="742">M149+S149</f>
        <v>44.960679829999997</v>
      </c>
      <c r="H149" s="46">
        <f t="shared" ref="H149" si="743">SUM(I149:J149)</f>
        <v>8078.2542104100003</v>
      </c>
      <c r="I149" s="46">
        <v>5339.8945643300003</v>
      </c>
      <c r="J149" s="46">
        <f t="shared" ref="J149" si="744">SUM(K149:M149)</f>
        <v>2738.3596460799999</v>
      </c>
      <c r="K149" s="46">
        <v>1874.9511015</v>
      </c>
      <c r="L149" s="46">
        <v>851.22595051999997</v>
      </c>
      <c r="M149" s="46">
        <v>12.18259406</v>
      </c>
      <c r="N149" s="46">
        <f t="shared" ref="N149" si="745">SUM(O149:P149)</f>
        <v>2656.0887604199997</v>
      </c>
      <c r="O149" s="46">
        <v>1450.1879622700001</v>
      </c>
      <c r="P149" s="46">
        <f t="shared" ref="P149" si="746">SUM(Q149:S149)</f>
        <v>1205.9007981499999</v>
      </c>
      <c r="Q149" s="46">
        <v>738.58095409999999</v>
      </c>
      <c r="R149" s="46">
        <v>434.54175828000001</v>
      </c>
      <c r="S149" s="46">
        <v>32.778085769999997</v>
      </c>
      <c r="T149" s="46"/>
      <c r="U149" s="46"/>
      <c r="V149" s="46"/>
      <c r="W149" s="46"/>
      <c r="X149" s="46"/>
      <c r="Y149" s="46"/>
    </row>
    <row r="150" spans="1:25">
      <c r="A150" s="8">
        <v>44774</v>
      </c>
      <c r="B150" s="46">
        <v>11025.13865436</v>
      </c>
      <c r="C150" s="46">
        <f t="shared" ref="C150" si="747">I150+O150</f>
        <v>7020.4851302999996</v>
      </c>
      <c r="D150" s="46">
        <f t="shared" ref="D150" si="748">J150+P150</f>
        <v>4004.6535240599997</v>
      </c>
      <c r="E150" s="46">
        <f t="shared" ref="E150" si="749">K150+Q150</f>
        <v>2704.3637310599997</v>
      </c>
      <c r="F150" s="46">
        <f t="shared" ref="F150" si="750">L150+R150</f>
        <v>1255.43893187</v>
      </c>
      <c r="G150" s="46">
        <f t="shared" ref="G150" si="751">M150+S150</f>
        <v>44.850861129999998</v>
      </c>
      <c r="H150" s="46">
        <f t="shared" ref="H150" si="752">SUM(I150:J150)</f>
        <v>8038.79441133</v>
      </c>
      <c r="I150" s="46">
        <v>5288.0530696400001</v>
      </c>
      <c r="J150" s="46">
        <f t="shared" ref="J150" si="753">SUM(K150:M150)</f>
        <v>2750.7413416899999</v>
      </c>
      <c r="K150" s="46">
        <v>1905.1314487899999</v>
      </c>
      <c r="L150" s="46">
        <v>833.55195546000004</v>
      </c>
      <c r="M150" s="46">
        <v>12.05793744</v>
      </c>
      <c r="N150" s="46">
        <f t="shared" ref="N150" si="754">SUM(O150:P150)</f>
        <v>2986.3442430300001</v>
      </c>
      <c r="O150" s="46">
        <v>1732.4320606599999</v>
      </c>
      <c r="P150" s="46">
        <f t="shared" ref="P150" si="755">SUM(Q150:S150)</f>
        <v>1253.91218237</v>
      </c>
      <c r="Q150" s="46">
        <v>799.23228227000004</v>
      </c>
      <c r="R150" s="46">
        <v>421.88697640999999</v>
      </c>
      <c r="S150" s="46">
        <v>32.792923690000002</v>
      </c>
      <c r="T150" s="46"/>
      <c r="U150" s="46"/>
      <c r="V150" s="46"/>
      <c r="W150" s="46"/>
      <c r="X150" s="46"/>
      <c r="Y150" s="46"/>
    </row>
    <row r="151" spans="1:25">
      <c r="A151" s="8">
        <v>44805</v>
      </c>
      <c r="B151" s="46">
        <v>12005.514078569999</v>
      </c>
      <c r="C151" s="46">
        <f t="shared" ref="C151" si="756">I151+O151</f>
        <v>7602.1522289599998</v>
      </c>
      <c r="D151" s="46">
        <f t="shared" ref="D151" si="757">J151+P151</f>
        <v>4403.3618496099998</v>
      </c>
      <c r="E151" s="46">
        <f t="shared" ref="E151" si="758">K151+Q151</f>
        <v>3093.48847252</v>
      </c>
      <c r="F151" s="46">
        <f t="shared" ref="F151" si="759">L151+R151</f>
        <v>1265.8346287100001</v>
      </c>
      <c r="G151" s="46">
        <f t="shared" ref="G151" si="760">M151+S151</f>
        <v>44.038748380000001</v>
      </c>
      <c r="H151" s="46">
        <f t="shared" ref="H151" si="761">SUM(I151:J151)</f>
        <v>8859.6561928200008</v>
      </c>
      <c r="I151" s="46">
        <v>5877.0072176100002</v>
      </c>
      <c r="J151" s="46">
        <f t="shared" ref="J151" si="762">SUM(K151:M151)</f>
        <v>2982.6489752100001</v>
      </c>
      <c r="K151" s="46">
        <v>2125.63076658</v>
      </c>
      <c r="L151" s="46">
        <v>844.97108274000004</v>
      </c>
      <c r="M151" s="46">
        <v>12.04712589</v>
      </c>
      <c r="N151" s="46">
        <f t="shared" ref="N151" si="763">SUM(O151:P151)</f>
        <v>3145.8578857499997</v>
      </c>
      <c r="O151" s="46">
        <v>1725.14501135</v>
      </c>
      <c r="P151" s="46">
        <f t="shared" ref="P151" si="764">SUM(Q151:S151)</f>
        <v>1420.7128743999999</v>
      </c>
      <c r="Q151" s="46">
        <v>967.85770593999996</v>
      </c>
      <c r="R151" s="46">
        <v>420.86354597000002</v>
      </c>
      <c r="S151" s="46">
        <v>31.991622490000001</v>
      </c>
      <c r="T151" s="46"/>
      <c r="U151" s="46"/>
      <c r="V151" s="46"/>
      <c r="W151" s="46"/>
      <c r="X151" s="46"/>
      <c r="Y151" s="46"/>
    </row>
    <row r="152" spans="1:25">
      <c r="A152" s="8">
        <v>44835</v>
      </c>
      <c r="B152" s="46">
        <v>12315.523856330001</v>
      </c>
      <c r="C152" s="46">
        <f t="shared" ref="C152" si="765">I152+O152</f>
        <v>7744.26772962</v>
      </c>
      <c r="D152" s="46">
        <f t="shared" ref="D152" si="766">J152+P152</f>
        <v>4571.2561267099991</v>
      </c>
      <c r="E152" s="46">
        <f t="shared" ref="E152" si="767">K152+Q152</f>
        <v>3276.9416456499998</v>
      </c>
      <c r="F152" s="46">
        <f t="shared" ref="F152" si="768">L152+R152</f>
        <v>1252.46847473</v>
      </c>
      <c r="G152" s="46">
        <f t="shared" ref="G152" si="769">M152+S152</f>
        <v>41.846006329999994</v>
      </c>
      <c r="H152" s="46">
        <f t="shared" ref="H152" si="770">SUM(I152:J152)</f>
        <v>9057.9326474599984</v>
      </c>
      <c r="I152" s="46">
        <v>6026.0812516799997</v>
      </c>
      <c r="J152" s="46">
        <f t="shared" ref="J152" si="771">SUM(K152:M152)</f>
        <v>3031.8513957799996</v>
      </c>
      <c r="K152" s="46">
        <v>2178.5160670099999</v>
      </c>
      <c r="L152" s="46">
        <v>842.99438019000002</v>
      </c>
      <c r="M152" s="46">
        <v>10.340948579999999</v>
      </c>
      <c r="N152" s="46">
        <f t="shared" ref="N152" si="772">SUM(O152:P152)</f>
        <v>3257.5912088699997</v>
      </c>
      <c r="O152" s="46">
        <v>1718.18647794</v>
      </c>
      <c r="P152" s="46">
        <f t="shared" ref="P152" si="773">SUM(Q152:S152)</f>
        <v>1539.4047309299999</v>
      </c>
      <c r="Q152" s="46">
        <v>1098.4255786399999</v>
      </c>
      <c r="R152" s="46">
        <v>409.47409454000001</v>
      </c>
      <c r="S152" s="46">
        <v>31.505057749999999</v>
      </c>
      <c r="T152" s="46"/>
      <c r="U152" s="46"/>
      <c r="V152" s="46"/>
      <c r="W152" s="46"/>
      <c r="X152" s="46"/>
      <c r="Y152" s="46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3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66406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131</v>
      </c>
      <c r="B1" s="10"/>
    </row>
    <row r="2" spans="1:23" ht="5.25" customHeight="1"/>
    <row r="3" spans="1:23" ht="25.5" customHeight="1">
      <c r="A3" s="215" t="s">
        <v>106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3" ht="12.75" customHeight="1">
      <c r="A4" s="220" t="s">
        <v>130</v>
      </c>
      <c r="B4" s="221"/>
      <c r="C4" s="221"/>
      <c r="D4" s="221"/>
      <c r="E4" s="221"/>
      <c r="F4" s="221"/>
    </row>
    <row r="5" spans="1:23" ht="12.75" customHeight="1">
      <c r="A5" s="13" t="s">
        <v>236</v>
      </c>
    </row>
    <row r="6" spans="1:23" ht="12.75" customHeight="1">
      <c r="A6" s="236" t="s">
        <v>0</v>
      </c>
      <c r="B6" s="240" t="s">
        <v>1</v>
      </c>
      <c r="C6" s="230" t="s">
        <v>50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7" customFormat="1" ht="12.75" customHeight="1">
      <c r="A7" s="237"/>
      <c r="B7" s="241"/>
      <c r="C7" s="226" t="s">
        <v>49</v>
      </c>
      <c r="D7" s="226" t="s">
        <v>48</v>
      </c>
      <c r="E7" s="226" t="s">
        <v>47</v>
      </c>
      <c r="F7" s="226" t="s">
        <v>46</v>
      </c>
      <c r="G7" s="226" t="s">
        <v>45</v>
      </c>
      <c r="H7" s="226" t="s">
        <v>44</v>
      </c>
      <c r="I7" s="226" t="s">
        <v>43</v>
      </c>
      <c r="J7" s="226" t="s">
        <v>42</v>
      </c>
      <c r="K7" s="226" t="s">
        <v>41</v>
      </c>
      <c r="L7" s="226" t="s">
        <v>40</v>
      </c>
      <c r="M7" s="229" t="s">
        <v>272</v>
      </c>
      <c r="N7" s="226" t="s">
        <v>39</v>
      </c>
      <c r="O7" s="226" t="s">
        <v>38</v>
      </c>
      <c r="P7" s="226" t="s">
        <v>52</v>
      </c>
      <c r="Q7" s="226" t="s">
        <v>37</v>
      </c>
      <c r="R7" s="226" t="s">
        <v>36</v>
      </c>
      <c r="S7" s="233" t="s">
        <v>35</v>
      </c>
      <c r="T7" s="226" t="s">
        <v>34</v>
      </c>
    </row>
    <row r="8" spans="1:23" s="27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7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7" customFormat="1" collapsed="1">
      <c r="A10" s="143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1167.6194325199997</v>
      </c>
      <c r="C35" s="130">
        <v>535.67044369999996</v>
      </c>
      <c r="D35" s="130">
        <v>6.6084619399999998</v>
      </c>
      <c r="E35" s="130">
        <v>289.79133619999999</v>
      </c>
      <c r="F35" s="130">
        <v>33.052821940000001</v>
      </c>
      <c r="G35" s="130">
        <v>2.7481281900000001</v>
      </c>
      <c r="H35" s="130">
        <v>62.451376460000006</v>
      </c>
      <c r="I35" s="130">
        <v>133.60995463999998</v>
      </c>
      <c r="J35" s="130">
        <v>28.813849010000002</v>
      </c>
      <c r="K35" s="130">
        <v>1.03369435</v>
      </c>
      <c r="L35" s="130">
        <v>15.976591900000001</v>
      </c>
      <c r="M35" s="168" t="s">
        <v>188</v>
      </c>
      <c r="N35" s="130">
        <v>7.2344077900000006</v>
      </c>
      <c r="O35" s="130">
        <v>40.698253429999994</v>
      </c>
      <c r="P35" s="130">
        <v>2.6233821699999997</v>
      </c>
      <c r="Q35" s="130">
        <v>2.6247469700000003</v>
      </c>
      <c r="R35" s="130">
        <v>1.6088760200000001</v>
      </c>
      <c r="S35" s="130">
        <v>0.5728156900000001</v>
      </c>
      <c r="T35" s="130">
        <v>2.5002921200000001</v>
      </c>
      <c r="U35" s="130"/>
      <c r="V35" s="130"/>
    </row>
    <row r="36" spans="1:22" hidden="1" outlineLevel="1">
      <c r="A36" s="8">
        <v>41306</v>
      </c>
      <c r="B36" s="130">
        <v>1169.9880921599997</v>
      </c>
      <c r="C36" s="130">
        <v>587.31410901000004</v>
      </c>
      <c r="D36" s="130">
        <v>6.3780734499999996</v>
      </c>
      <c r="E36" s="130">
        <v>255.26881894000002</v>
      </c>
      <c r="F36" s="130">
        <v>43.790710849999996</v>
      </c>
      <c r="G36" s="130">
        <v>3.6447564299999997</v>
      </c>
      <c r="H36" s="130">
        <v>58.30839838</v>
      </c>
      <c r="I36" s="130">
        <v>128.43723603999999</v>
      </c>
      <c r="J36" s="130">
        <v>31.376374030000004</v>
      </c>
      <c r="K36" s="130">
        <v>0.94486701000000006</v>
      </c>
      <c r="L36" s="130">
        <v>16.34320464</v>
      </c>
      <c r="M36" s="168" t="s">
        <v>188</v>
      </c>
      <c r="N36" s="130">
        <v>4.7838750000000001</v>
      </c>
      <c r="O36" s="130">
        <v>23.10755305</v>
      </c>
      <c r="P36" s="130">
        <v>3.0372984000000001</v>
      </c>
      <c r="Q36" s="130">
        <v>2.7530841799999997</v>
      </c>
      <c r="R36" s="130">
        <v>1.39953708</v>
      </c>
      <c r="S36" s="130">
        <v>0.53080572999999998</v>
      </c>
      <c r="T36" s="130">
        <v>2.5693899399999998</v>
      </c>
      <c r="U36" s="130"/>
      <c r="V36" s="130"/>
    </row>
    <row r="37" spans="1:22" hidden="1" outlineLevel="1">
      <c r="A37" s="8">
        <v>41334</v>
      </c>
      <c r="B37" s="130">
        <v>1209.5462971400002</v>
      </c>
      <c r="C37" s="130">
        <v>605.11038907</v>
      </c>
      <c r="D37" s="130">
        <v>5.4175063399999992</v>
      </c>
      <c r="E37" s="130">
        <v>284.63566794999997</v>
      </c>
      <c r="F37" s="130">
        <v>27.304178</v>
      </c>
      <c r="G37" s="130">
        <v>3.5622044200000005</v>
      </c>
      <c r="H37" s="130">
        <v>62.879964180000002</v>
      </c>
      <c r="I37" s="130">
        <v>143.53747555000001</v>
      </c>
      <c r="J37" s="130">
        <v>24.575611270000003</v>
      </c>
      <c r="K37" s="130">
        <v>0.88809521999999985</v>
      </c>
      <c r="L37" s="130">
        <v>15.593622290000003</v>
      </c>
      <c r="M37" s="168" t="s">
        <v>188</v>
      </c>
      <c r="N37" s="130">
        <v>4.6795970100000002</v>
      </c>
      <c r="O37" s="130">
        <v>20.669934690000005</v>
      </c>
      <c r="P37" s="130">
        <v>3.4968326399999996</v>
      </c>
      <c r="Q37" s="130">
        <v>2.7296766100000003</v>
      </c>
      <c r="R37" s="130">
        <v>1.3564707899999999</v>
      </c>
      <c r="S37" s="130">
        <v>0.60942359999999995</v>
      </c>
      <c r="T37" s="130">
        <v>2.4996475099999995</v>
      </c>
      <c r="U37" s="130"/>
      <c r="V37" s="130"/>
    </row>
    <row r="38" spans="1:22" hidden="1" outlineLevel="1">
      <c r="A38" s="8">
        <v>41365</v>
      </c>
      <c r="B38" s="130">
        <v>1295.5686598699999</v>
      </c>
      <c r="C38" s="130">
        <v>623.18566240999985</v>
      </c>
      <c r="D38" s="130">
        <v>9.1215261099999996</v>
      </c>
      <c r="E38" s="130">
        <v>298.68842218999998</v>
      </c>
      <c r="F38" s="130">
        <v>43.15490518</v>
      </c>
      <c r="G38" s="130">
        <v>3.5967028600000002</v>
      </c>
      <c r="H38" s="130">
        <v>60.746766700000002</v>
      </c>
      <c r="I38" s="130">
        <v>144.27287139999999</v>
      </c>
      <c r="J38" s="130">
        <v>60.485181579999995</v>
      </c>
      <c r="K38" s="130">
        <v>0.71219041999999999</v>
      </c>
      <c r="L38" s="130">
        <v>16.709721200000001</v>
      </c>
      <c r="M38" s="168" t="s">
        <v>188</v>
      </c>
      <c r="N38" s="130">
        <v>5.08990586</v>
      </c>
      <c r="O38" s="130">
        <v>19.918369720000001</v>
      </c>
      <c r="P38" s="130">
        <v>3.4046314300000002</v>
      </c>
      <c r="Q38" s="130">
        <v>2.31324006</v>
      </c>
      <c r="R38" s="130">
        <v>1.1643702599999999</v>
      </c>
      <c r="S38" s="130">
        <v>0.73442302999999998</v>
      </c>
      <c r="T38" s="130">
        <v>2.2697694599999996</v>
      </c>
      <c r="U38" s="130"/>
      <c r="V38" s="130"/>
    </row>
    <row r="39" spans="1:22" hidden="1" outlineLevel="1">
      <c r="A39" s="8">
        <v>41395</v>
      </c>
      <c r="B39" s="130">
        <v>1259.88832985</v>
      </c>
      <c r="C39" s="130">
        <v>607.28510791999997</v>
      </c>
      <c r="D39" s="130">
        <v>7.284532630000002</v>
      </c>
      <c r="E39" s="130">
        <v>300.46888342</v>
      </c>
      <c r="F39" s="130">
        <v>33.259944699999998</v>
      </c>
      <c r="G39" s="130">
        <v>2.9117090599999997</v>
      </c>
      <c r="H39" s="130">
        <v>31.53809742</v>
      </c>
      <c r="I39" s="130">
        <v>157.26172177000001</v>
      </c>
      <c r="J39" s="130">
        <v>61.55974509</v>
      </c>
      <c r="K39" s="130">
        <v>0.69745934999999992</v>
      </c>
      <c r="L39" s="130">
        <v>17.470257110000002</v>
      </c>
      <c r="M39" s="168" t="s">
        <v>188</v>
      </c>
      <c r="N39" s="130">
        <v>5.9445221699999999</v>
      </c>
      <c r="O39" s="130">
        <v>24.001781100000002</v>
      </c>
      <c r="P39" s="130">
        <v>2.9424858900000004</v>
      </c>
      <c r="Q39" s="130">
        <v>2.4010073700000003</v>
      </c>
      <c r="R39" s="130">
        <v>1.3657577400000001</v>
      </c>
      <c r="S39" s="130">
        <v>0.63815434999999998</v>
      </c>
      <c r="T39" s="130">
        <v>2.8571627599999996</v>
      </c>
      <c r="U39" s="130"/>
      <c r="V39" s="130"/>
    </row>
    <row r="40" spans="1:22" hidden="1" outlineLevel="1">
      <c r="A40" s="8">
        <v>41426</v>
      </c>
      <c r="B40" s="130">
        <v>1453.2215184500005</v>
      </c>
      <c r="C40" s="130">
        <v>533.84206286000006</v>
      </c>
      <c r="D40" s="130">
        <v>19.902161200000002</v>
      </c>
      <c r="E40" s="130">
        <v>604.51944074999994</v>
      </c>
      <c r="F40" s="130">
        <v>27.521229739999999</v>
      </c>
      <c r="G40" s="130">
        <v>3.5911436999999999</v>
      </c>
      <c r="H40" s="130">
        <v>28.72102512</v>
      </c>
      <c r="I40" s="130">
        <v>159.25078599</v>
      </c>
      <c r="J40" s="130">
        <v>20.31967272</v>
      </c>
      <c r="K40" s="130">
        <v>0.67570083000000003</v>
      </c>
      <c r="L40" s="130">
        <v>15.276700010000003</v>
      </c>
      <c r="M40" s="168" t="s">
        <v>188</v>
      </c>
      <c r="N40" s="130">
        <v>4.31285629</v>
      </c>
      <c r="O40" s="130">
        <v>25.505726539999998</v>
      </c>
      <c r="P40" s="130">
        <v>2.95238391</v>
      </c>
      <c r="Q40" s="130">
        <v>1.9912842099999999</v>
      </c>
      <c r="R40" s="130">
        <v>1.5754034299999999</v>
      </c>
      <c r="S40" s="130">
        <v>0.74978537000000012</v>
      </c>
      <c r="T40" s="130">
        <v>2.5141557799999998</v>
      </c>
      <c r="U40" s="130"/>
      <c r="V40" s="130"/>
    </row>
    <row r="41" spans="1:22" hidden="1" outlineLevel="1">
      <c r="A41" s="8">
        <v>41456</v>
      </c>
      <c r="B41" s="130">
        <v>1227.6795194600004</v>
      </c>
      <c r="C41" s="130">
        <v>574.39596190999998</v>
      </c>
      <c r="D41" s="130">
        <v>21.07478356</v>
      </c>
      <c r="E41" s="130">
        <v>291.87518910999995</v>
      </c>
      <c r="F41" s="130">
        <v>31.02892374</v>
      </c>
      <c r="G41" s="130">
        <v>3.7799408699999999</v>
      </c>
      <c r="H41" s="130">
        <v>30.644509399999997</v>
      </c>
      <c r="I41" s="130">
        <v>185.77974965999996</v>
      </c>
      <c r="J41" s="130">
        <v>23.399123030000002</v>
      </c>
      <c r="K41" s="130">
        <v>0.73921324999999993</v>
      </c>
      <c r="L41" s="130">
        <v>16.586406610000001</v>
      </c>
      <c r="M41" s="168" t="s">
        <v>188</v>
      </c>
      <c r="N41" s="130">
        <v>5.9966346599999998</v>
      </c>
      <c r="O41" s="130">
        <v>25.711760610000002</v>
      </c>
      <c r="P41" s="130">
        <v>8.7526901199999987</v>
      </c>
      <c r="Q41" s="130">
        <v>1.9208735600000002</v>
      </c>
      <c r="R41" s="130">
        <v>2.2218829499999999</v>
      </c>
      <c r="S41" s="130">
        <v>0.73501574000000003</v>
      </c>
      <c r="T41" s="130">
        <v>3.0368606799999998</v>
      </c>
      <c r="U41" s="130"/>
      <c r="V41" s="130"/>
    </row>
    <row r="42" spans="1:22" hidden="1" outlineLevel="1">
      <c r="A42" s="8">
        <v>41487</v>
      </c>
      <c r="B42" s="130">
        <v>1084.51009604</v>
      </c>
      <c r="C42" s="130">
        <v>525.92700258999992</v>
      </c>
      <c r="D42" s="130">
        <v>22.773711280000001</v>
      </c>
      <c r="E42" s="130">
        <v>251.4511809</v>
      </c>
      <c r="F42" s="130">
        <v>14.711373200000001</v>
      </c>
      <c r="G42" s="130">
        <v>3.1504174900000002</v>
      </c>
      <c r="H42" s="130">
        <v>25.578355410000004</v>
      </c>
      <c r="I42" s="130">
        <v>164.10590691000002</v>
      </c>
      <c r="J42" s="130">
        <v>15.732720950000001</v>
      </c>
      <c r="K42" s="130">
        <v>1.2222780700000002</v>
      </c>
      <c r="L42" s="130">
        <v>16.424784389999999</v>
      </c>
      <c r="M42" s="168" t="s">
        <v>188</v>
      </c>
      <c r="N42" s="130">
        <v>5.2139491999999992</v>
      </c>
      <c r="O42" s="130">
        <v>21.769368190000002</v>
      </c>
      <c r="P42" s="130">
        <v>8.344550739999999</v>
      </c>
      <c r="Q42" s="130">
        <v>2.72193884</v>
      </c>
      <c r="R42" s="130">
        <v>2.0262890800000002</v>
      </c>
      <c r="S42" s="130">
        <v>0.48086348000000001</v>
      </c>
      <c r="T42" s="130">
        <v>2.87540532</v>
      </c>
      <c r="U42" s="130"/>
      <c r="V42" s="130"/>
    </row>
    <row r="43" spans="1:22" hidden="1" outlineLevel="1">
      <c r="A43" s="8">
        <v>41518</v>
      </c>
      <c r="B43" s="130">
        <v>1095.2130212900001</v>
      </c>
      <c r="C43" s="130">
        <v>490.79653500000001</v>
      </c>
      <c r="D43" s="130">
        <v>21.77716337</v>
      </c>
      <c r="E43" s="130">
        <v>196.69534597000001</v>
      </c>
      <c r="F43" s="130">
        <v>16.13720288</v>
      </c>
      <c r="G43" s="130">
        <v>4.7342978999999996</v>
      </c>
      <c r="H43" s="130">
        <v>41.75723545999999</v>
      </c>
      <c r="I43" s="130">
        <v>229.43960791000001</v>
      </c>
      <c r="J43" s="130">
        <v>24.04531248</v>
      </c>
      <c r="K43" s="130">
        <v>2.1080962699999999</v>
      </c>
      <c r="L43" s="130">
        <v>17.071957770000001</v>
      </c>
      <c r="M43" s="168" t="s">
        <v>188</v>
      </c>
      <c r="N43" s="130">
        <v>5.1764319599999995</v>
      </c>
      <c r="O43" s="130">
        <v>25.940996349999999</v>
      </c>
      <c r="P43" s="130">
        <v>11.057256360000002</v>
      </c>
      <c r="Q43" s="130">
        <v>2.6780861100000002</v>
      </c>
      <c r="R43" s="130">
        <v>2.0451626000000003</v>
      </c>
      <c r="S43" s="130">
        <v>0.56504321999999996</v>
      </c>
      <c r="T43" s="130">
        <v>3.1872896800000001</v>
      </c>
      <c r="U43" s="130"/>
      <c r="V43" s="130"/>
    </row>
    <row r="44" spans="1:22" hidden="1" outlineLevel="1">
      <c r="A44" s="8">
        <v>41548</v>
      </c>
      <c r="B44" s="130">
        <v>1157.57360406</v>
      </c>
      <c r="C44" s="130">
        <v>593.09422567999991</v>
      </c>
      <c r="D44" s="130">
        <v>28.705361229999998</v>
      </c>
      <c r="E44" s="130">
        <v>208.85388762000002</v>
      </c>
      <c r="F44" s="130">
        <v>14.036892330000001</v>
      </c>
      <c r="G44" s="130">
        <v>3.0845171900000001</v>
      </c>
      <c r="H44" s="130">
        <v>32.375592220000001</v>
      </c>
      <c r="I44" s="130">
        <v>184.36329279</v>
      </c>
      <c r="J44" s="130">
        <v>23.868711560000001</v>
      </c>
      <c r="K44" s="130">
        <v>1.2544026699999999</v>
      </c>
      <c r="L44" s="130">
        <v>16.007216939999999</v>
      </c>
      <c r="M44" s="168" t="s">
        <v>188</v>
      </c>
      <c r="N44" s="130">
        <v>5.2811415799999999</v>
      </c>
      <c r="O44" s="130">
        <v>26.91347288</v>
      </c>
      <c r="P44" s="130">
        <v>9.0094482500000002</v>
      </c>
      <c r="Q44" s="130">
        <v>2.7057099199999994</v>
      </c>
      <c r="R44" s="130">
        <v>4.2213007899999999</v>
      </c>
      <c r="S44" s="130">
        <v>0.55278222999999993</v>
      </c>
      <c r="T44" s="130">
        <v>3.2456481799999999</v>
      </c>
      <c r="U44" s="130"/>
      <c r="V44" s="130"/>
    </row>
    <row r="45" spans="1:22" hidden="1" outlineLevel="1">
      <c r="A45" s="8">
        <v>41579</v>
      </c>
      <c r="B45" s="130">
        <v>1565.6346756999999</v>
      </c>
      <c r="C45" s="130">
        <v>615.47670616999994</v>
      </c>
      <c r="D45" s="130">
        <v>24.941876090000001</v>
      </c>
      <c r="E45" s="130">
        <v>596.47769027999993</v>
      </c>
      <c r="F45" s="130">
        <v>18.941711670000004</v>
      </c>
      <c r="G45" s="130">
        <v>3.4609075299999996</v>
      </c>
      <c r="H45" s="130">
        <v>45.283034789999995</v>
      </c>
      <c r="I45" s="130">
        <v>171.64077220999999</v>
      </c>
      <c r="J45" s="130">
        <v>26.325323620000002</v>
      </c>
      <c r="K45" s="130">
        <v>0.99142613999999996</v>
      </c>
      <c r="L45" s="130">
        <v>15.621092490000001</v>
      </c>
      <c r="M45" s="168" t="s">
        <v>188</v>
      </c>
      <c r="N45" s="130">
        <v>3.7645874900000003</v>
      </c>
      <c r="O45" s="130">
        <v>23.893911449999997</v>
      </c>
      <c r="P45" s="130">
        <v>9.0596674799999999</v>
      </c>
      <c r="Q45" s="130">
        <v>1.8802286399999997</v>
      </c>
      <c r="R45" s="130">
        <v>3.4238797600000002</v>
      </c>
      <c r="S45" s="130">
        <v>0.60373130000000008</v>
      </c>
      <c r="T45" s="130">
        <v>3.8481285899999995</v>
      </c>
      <c r="U45" s="130"/>
      <c r="V45" s="130"/>
    </row>
    <row r="46" spans="1:22" hidden="1" outlineLevel="1">
      <c r="A46" s="8">
        <v>41609</v>
      </c>
      <c r="B46" s="130">
        <v>1912.9416513399997</v>
      </c>
      <c r="C46" s="130">
        <v>469.3032508</v>
      </c>
      <c r="D46" s="130">
        <v>23.621543209999999</v>
      </c>
      <c r="E46" s="130">
        <v>813.61052868999968</v>
      </c>
      <c r="F46" s="130">
        <v>43.393457499999997</v>
      </c>
      <c r="G46" s="130">
        <v>4.7996604999999999</v>
      </c>
      <c r="H46" s="130">
        <v>34.993336749999997</v>
      </c>
      <c r="I46" s="130">
        <v>391.08139982</v>
      </c>
      <c r="J46" s="130">
        <v>71.842869939999986</v>
      </c>
      <c r="K46" s="130">
        <v>1.24445436</v>
      </c>
      <c r="L46" s="130">
        <v>15.28095774</v>
      </c>
      <c r="M46" s="168" t="s">
        <v>188</v>
      </c>
      <c r="N46" s="130">
        <v>5.4034462999999997</v>
      </c>
      <c r="O46" s="130">
        <v>23.888542889999997</v>
      </c>
      <c r="P46" s="130">
        <v>7.4373917500000006</v>
      </c>
      <c r="Q46" s="130">
        <v>2.1740381100000001</v>
      </c>
      <c r="R46" s="130">
        <v>2.0188462000000005</v>
      </c>
      <c r="S46" s="130">
        <v>0.40089098000000001</v>
      </c>
      <c r="T46" s="130">
        <v>2.4470358000000001</v>
      </c>
      <c r="U46" s="130"/>
      <c r="V46" s="130"/>
    </row>
    <row r="47" spans="1:22" hidden="1" outlineLevel="1">
      <c r="A47" s="8">
        <v>41640</v>
      </c>
      <c r="B47" s="130">
        <v>1235.2331464000001</v>
      </c>
      <c r="C47" s="130">
        <v>482.56105141000006</v>
      </c>
      <c r="D47" s="130">
        <v>20.329834420000001</v>
      </c>
      <c r="E47" s="130">
        <v>244.16681389999997</v>
      </c>
      <c r="F47" s="130">
        <v>26.895049009999997</v>
      </c>
      <c r="G47" s="130">
        <v>2.7837377399999998</v>
      </c>
      <c r="H47" s="130">
        <v>30.851535910000003</v>
      </c>
      <c r="I47" s="130">
        <v>351.72370979999999</v>
      </c>
      <c r="J47" s="130">
        <v>17.927388140000001</v>
      </c>
      <c r="K47" s="130">
        <v>0.86842998999999987</v>
      </c>
      <c r="L47" s="130">
        <v>17.347273340000001</v>
      </c>
      <c r="M47" s="168" t="s">
        <v>188</v>
      </c>
      <c r="N47" s="130">
        <v>5.9274888399999988</v>
      </c>
      <c r="O47" s="130">
        <v>19.417479199999999</v>
      </c>
      <c r="P47" s="130">
        <v>6.8762568500000008</v>
      </c>
      <c r="Q47" s="130">
        <v>2.2595992299999996</v>
      </c>
      <c r="R47" s="130">
        <v>2.2129919500000002</v>
      </c>
      <c r="S47" s="130">
        <v>0.36858456000000001</v>
      </c>
      <c r="T47" s="130">
        <v>2.7159221099999997</v>
      </c>
      <c r="U47" s="130"/>
      <c r="V47" s="130"/>
    </row>
    <row r="48" spans="1:22" hidden="1" outlineLevel="1">
      <c r="A48" s="8">
        <v>41671</v>
      </c>
      <c r="B48" s="130">
        <v>1423.2002380700001</v>
      </c>
      <c r="C48" s="130">
        <v>447.04745588999998</v>
      </c>
      <c r="D48" s="130">
        <v>26.47464591</v>
      </c>
      <c r="E48" s="130">
        <v>325.73095489000002</v>
      </c>
      <c r="F48" s="130">
        <v>30.77443491</v>
      </c>
      <c r="G48" s="130">
        <v>2.9298328900000001</v>
      </c>
      <c r="H48" s="130">
        <v>31.619638870000003</v>
      </c>
      <c r="I48" s="130">
        <v>485.34044673</v>
      </c>
      <c r="J48" s="130">
        <v>18.916444250000001</v>
      </c>
      <c r="K48" s="130">
        <v>0.65475698999999998</v>
      </c>
      <c r="L48" s="130">
        <v>19.71504221</v>
      </c>
      <c r="M48" s="168" t="s">
        <v>188</v>
      </c>
      <c r="N48" s="130">
        <v>5.0782824399999988</v>
      </c>
      <c r="O48" s="130">
        <v>15.25070418</v>
      </c>
      <c r="P48" s="130">
        <v>6.6088588099999992</v>
      </c>
      <c r="Q48" s="130">
        <v>1.9220004399999997</v>
      </c>
      <c r="R48" s="130">
        <v>1.79269867</v>
      </c>
      <c r="S48" s="130">
        <v>0.39689256000000001</v>
      </c>
      <c r="T48" s="130">
        <v>2.9471474300000002</v>
      </c>
      <c r="U48" s="130"/>
      <c r="V48" s="130"/>
    </row>
    <row r="49" spans="1:22" hidden="1" outlineLevel="1">
      <c r="A49" s="8">
        <v>41699</v>
      </c>
      <c r="B49" s="130">
        <v>1458.6217764799999</v>
      </c>
      <c r="C49" s="130">
        <v>531.54327980999994</v>
      </c>
      <c r="D49" s="130">
        <v>28.959801110000001</v>
      </c>
      <c r="E49" s="130">
        <v>294.92190646999995</v>
      </c>
      <c r="F49" s="130">
        <v>36.477107910000001</v>
      </c>
      <c r="G49" s="130">
        <v>7.9129008100000009</v>
      </c>
      <c r="H49" s="130">
        <v>29.667396180000001</v>
      </c>
      <c r="I49" s="130">
        <v>450.78439318</v>
      </c>
      <c r="J49" s="130">
        <v>26.309975940000001</v>
      </c>
      <c r="K49" s="130">
        <v>0.73558791999999995</v>
      </c>
      <c r="L49" s="130">
        <v>18.34880021</v>
      </c>
      <c r="M49" s="168" t="s">
        <v>188</v>
      </c>
      <c r="N49" s="130">
        <v>5.0465492699999999</v>
      </c>
      <c r="O49" s="130">
        <v>15.525890909999999</v>
      </c>
      <c r="P49" s="130">
        <v>6.2665043000000011</v>
      </c>
      <c r="Q49" s="130">
        <v>1.88444944</v>
      </c>
      <c r="R49" s="130">
        <v>1.4554252300000001</v>
      </c>
      <c r="S49" s="130">
        <v>0.36470045000000001</v>
      </c>
      <c r="T49" s="130">
        <v>2.4171073399999994</v>
      </c>
      <c r="U49" s="130"/>
      <c r="V49" s="130"/>
    </row>
    <row r="50" spans="1:22" hidden="1" outlineLevel="1">
      <c r="A50" s="8">
        <v>41730</v>
      </c>
      <c r="B50" s="130">
        <v>1644.9790168500003</v>
      </c>
      <c r="C50" s="130">
        <v>778.37945417000003</v>
      </c>
      <c r="D50" s="130">
        <v>33.770859270000003</v>
      </c>
      <c r="E50" s="130">
        <v>322.26837612999998</v>
      </c>
      <c r="F50" s="130">
        <v>60.707290180000001</v>
      </c>
      <c r="G50" s="130">
        <v>4.2328227499999995</v>
      </c>
      <c r="H50" s="130">
        <v>55.004633150000004</v>
      </c>
      <c r="I50" s="130">
        <v>295.71822115999998</v>
      </c>
      <c r="J50" s="130">
        <v>40.0782442</v>
      </c>
      <c r="K50" s="130">
        <v>0.63351851999999997</v>
      </c>
      <c r="L50" s="130">
        <v>17.966166800000003</v>
      </c>
      <c r="M50" s="168" t="s">
        <v>188</v>
      </c>
      <c r="N50" s="130">
        <v>6.75471165</v>
      </c>
      <c r="O50" s="130">
        <v>16.665683470000001</v>
      </c>
      <c r="P50" s="130">
        <v>6.6138610500000006</v>
      </c>
      <c r="Q50" s="130">
        <v>2.2405418199999998</v>
      </c>
      <c r="R50" s="130">
        <v>1.2455257800000001</v>
      </c>
      <c r="S50" s="130">
        <v>0.38258567999999998</v>
      </c>
      <c r="T50" s="130">
        <v>2.3165210699999994</v>
      </c>
      <c r="U50" s="130"/>
      <c r="V50" s="130"/>
    </row>
    <row r="51" spans="1:22" hidden="1" outlineLevel="1">
      <c r="A51" s="8">
        <v>41760</v>
      </c>
      <c r="B51" s="130">
        <v>1924.64847502</v>
      </c>
      <c r="C51" s="130">
        <v>946.30175880000024</v>
      </c>
      <c r="D51" s="130">
        <v>36.935663980000001</v>
      </c>
      <c r="E51" s="130">
        <v>345.27320886999996</v>
      </c>
      <c r="F51" s="130">
        <v>49.665787869999996</v>
      </c>
      <c r="G51" s="130">
        <v>3.0800450000000001</v>
      </c>
      <c r="H51" s="130">
        <v>42.473210890000004</v>
      </c>
      <c r="I51" s="130">
        <v>394.67745443999996</v>
      </c>
      <c r="J51" s="130">
        <v>46.458886079999999</v>
      </c>
      <c r="K51" s="130">
        <v>0.34070871000000003</v>
      </c>
      <c r="L51" s="130">
        <v>17.878616130000001</v>
      </c>
      <c r="M51" s="168" t="s">
        <v>188</v>
      </c>
      <c r="N51" s="130">
        <v>4.6807755999999996</v>
      </c>
      <c r="O51" s="130">
        <v>20.125486259999999</v>
      </c>
      <c r="P51" s="130">
        <v>7.2279482199999991</v>
      </c>
      <c r="Q51" s="130">
        <v>2.5118640000000001</v>
      </c>
      <c r="R51" s="130">
        <v>2.0351545900000003</v>
      </c>
      <c r="S51" s="130">
        <v>0.43334360999999999</v>
      </c>
      <c r="T51" s="130">
        <v>4.5485619699999997</v>
      </c>
      <c r="U51" s="130"/>
      <c r="V51" s="130"/>
    </row>
    <row r="52" spans="1:22" hidden="1" outlineLevel="1">
      <c r="A52" s="8">
        <v>41791</v>
      </c>
      <c r="B52" s="130">
        <v>2755.4348813999995</v>
      </c>
      <c r="C52" s="130">
        <v>903.3876615800001</v>
      </c>
      <c r="D52" s="130">
        <v>40.158858029999998</v>
      </c>
      <c r="E52" s="130">
        <v>1296.0366284699999</v>
      </c>
      <c r="F52" s="130">
        <v>47.361050069999997</v>
      </c>
      <c r="G52" s="130">
        <v>3.8481015399999996</v>
      </c>
      <c r="H52" s="130">
        <v>41.157065269999997</v>
      </c>
      <c r="I52" s="130">
        <v>317.14196326000007</v>
      </c>
      <c r="J52" s="130">
        <v>45.25226855999999</v>
      </c>
      <c r="K52" s="130">
        <v>0.82383286999999994</v>
      </c>
      <c r="L52" s="130">
        <v>17.96544535</v>
      </c>
      <c r="M52" s="168" t="s">
        <v>188</v>
      </c>
      <c r="N52" s="130">
        <v>7.2429373399999992</v>
      </c>
      <c r="O52" s="130">
        <v>19.133746189999997</v>
      </c>
      <c r="P52" s="130">
        <v>7.5811481600000006</v>
      </c>
      <c r="Q52" s="130">
        <v>2.2982917399999998</v>
      </c>
      <c r="R52" s="130">
        <v>2.7462627099999999</v>
      </c>
      <c r="S52" s="130">
        <v>0.61980685999999996</v>
      </c>
      <c r="T52" s="130">
        <v>2.6798134</v>
      </c>
      <c r="U52" s="130"/>
      <c r="V52" s="130"/>
    </row>
    <row r="53" spans="1:22" hidden="1" outlineLevel="1">
      <c r="A53" s="8">
        <v>41821</v>
      </c>
      <c r="B53" s="130">
        <v>1758.41073951</v>
      </c>
      <c r="C53" s="130">
        <v>901.84903781000003</v>
      </c>
      <c r="D53" s="130">
        <v>40.392924460000003</v>
      </c>
      <c r="E53" s="130">
        <v>350.17493845999996</v>
      </c>
      <c r="F53" s="130">
        <v>40.528465169999997</v>
      </c>
      <c r="G53" s="130">
        <v>4.8421541900000005</v>
      </c>
      <c r="H53" s="130">
        <v>35.231231490000006</v>
      </c>
      <c r="I53" s="130">
        <v>306.82547941999997</v>
      </c>
      <c r="J53" s="130">
        <v>16.71640069</v>
      </c>
      <c r="K53" s="130">
        <v>1.6284092400000001</v>
      </c>
      <c r="L53" s="130">
        <v>17.84131635</v>
      </c>
      <c r="M53" s="168" t="s">
        <v>188</v>
      </c>
      <c r="N53" s="130">
        <v>4.8734866000000006</v>
      </c>
      <c r="O53" s="130">
        <v>19.828341349999999</v>
      </c>
      <c r="P53" s="130">
        <v>8.8947379099999981</v>
      </c>
      <c r="Q53" s="130">
        <v>2.3168686999999997</v>
      </c>
      <c r="R53" s="130">
        <v>2.8150202799999997</v>
      </c>
      <c r="S53" s="130">
        <v>0.52625063999999999</v>
      </c>
      <c r="T53" s="130">
        <v>3.1256767500000002</v>
      </c>
      <c r="U53" s="130"/>
      <c r="V53" s="130"/>
    </row>
    <row r="54" spans="1:22" hidden="1" outlineLevel="1">
      <c r="A54" s="8">
        <v>41852</v>
      </c>
      <c r="B54" s="130">
        <v>1924.2904580999998</v>
      </c>
      <c r="C54" s="130">
        <v>770.23449946000005</v>
      </c>
      <c r="D54" s="130">
        <v>41.532903879999999</v>
      </c>
      <c r="E54" s="130">
        <v>505.14192381000004</v>
      </c>
      <c r="F54" s="130">
        <v>43.460150819999996</v>
      </c>
      <c r="G54" s="130">
        <v>4.3176388499999998</v>
      </c>
      <c r="H54" s="130">
        <v>48.181026060000001</v>
      </c>
      <c r="I54" s="130">
        <v>428.96008631999996</v>
      </c>
      <c r="J54" s="130">
        <v>16.161126590000002</v>
      </c>
      <c r="K54" s="130">
        <v>1.85696273</v>
      </c>
      <c r="L54" s="130">
        <v>19.663402050000002</v>
      </c>
      <c r="M54" s="168" t="s">
        <v>188</v>
      </c>
      <c r="N54" s="130">
        <v>4.0866696399999993</v>
      </c>
      <c r="O54" s="130">
        <v>22.896329590000001</v>
      </c>
      <c r="P54" s="130">
        <v>7.0800111399999999</v>
      </c>
      <c r="Q54" s="130">
        <v>3.0179656100000001</v>
      </c>
      <c r="R54" s="130">
        <v>3.8206470799999996</v>
      </c>
      <c r="S54" s="130">
        <v>0.62583522999999996</v>
      </c>
      <c r="T54" s="130">
        <v>3.2532792399999999</v>
      </c>
      <c r="U54" s="130"/>
      <c r="V54" s="137"/>
    </row>
    <row r="55" spans="1:22" hidden="1" outlineLevel="1">
      <c r="A55" s="8">
        <v>41883</v>
      </c>
      <c r="B55" s="130">
        <v>1709.8263610700001</v>
      </c>
      <c r="C55" s="130">
        <v>726.3466345999999</v>
      </c>
      <c r="D55" s="130">
        <v>39.285443010000002</v>
      </c>
      <c r="E55" s="130">
        <v>358.49999084000001</v>
      </c>
      <c r="F55" s="130">
        <v>60.435869940000003</v>
      </c>
      <c r="G55" s="130">
        <v>6.8019665800000002</v>
      </c>
      <c r="H55" s="130">
        <v>86.364858249999997</v>
      </c>
      <c r="I55" s="130">
        <v>349.37612479999996</v>
      </c>
      <c r="J55" s="130">
        <v>19.165544820000001</v>
      </c>
      <c r="K55" s="130">
        <v>1.3972650499999999</v>
      </c>
      <c r="L55" s="130">
        <v>19.405442730000001</v>
      </c>
      <c r="M55" s="168" t="s">
        <v>188</v>
      </c>
      <c r="N55" s="130">
        <v>4.4580121400000001</v>
      </c>
      <c r="O55" s="130">
        <v>22.417484519999999</v>
      </c>
      <c r="P55" s="130">
        <v>6.7455547400000011</v>
      </c>
      <c r="Q55" s="130">
        <v>2.88329323</v>
      </c>
      <c r="R55" s="130">
        <v>2.8446704699999996</v>
      </c>
      <c r="S55" s="130">
        <v>0.53354310000000005</v>
      </c>
      <c r="T55" s="130">
        <v>2.8646622500000003</v>
      </c>
      <c r="U55" s="130"/>
      <c r="V55" s="130"/>
    </row>
    <row r="56" spans="1:22" hidden="1" outlineLevel="1">
      <c r="A56" s="8">
        <v>41913</v>
      </c>
      <c r="B56" s="130">
        <v>1610.76350632</v>
      </c>
      <c r="C56" s="130">
        <v>671.96686054999986</v>
      </c>
      <c r="D56" s="130">
        <v>32.414890760000006</v>
      </c>
      <c r="E56" s="130">
        <v>378.16847769000003</v>
      </c>
      <c r="F56" s="130">
        <v>61.573490920000005</v>
      </c>
      <c r="G56" s="130">
        <v>8.6678393599999985</v>
      </c>
      <c r="H56" s="130">
        <v>53.233415780000001</v>
      </c>
      <c r="I56" s="130">
        <v>297.78430466999998</v>
      </c>
      <c r="J56" s="130">
        <v>31.203632689999999</v>
      </c>
      <c r="K56" s="130">
        <v>1.19998523</v>
      </c>
      <c r="L56" s="130">
        <v>28.639765990000001</v>
      </c>
      <c r="M56" s="168" t="s">
        <v>188</v>
      </c>
      <c r="N56" s="130">
        <v>5.0757365100000005</v>
      </c>
      <c r="O56" s="130">
        <v>25.902566240000002</v>
      </c>
      <c r="P56" s="130">
        <v>6.0706497200000005</v>
      </c>
      <c r="Q56" s="130">
        <v>3.1115815299999996</v>
      </c>
      <c r="R56" s="130">
        <v>2.5464200200000002</v>
      </c>
      <c r="S56" s="130">
        <v>0.54200675999999992</v>
      </c>
      <c r="T56" s="130">
        <v>2.6618819</v>
      </c>
      <c r="U56" s="130"/>
      <c r="V56" s="130"/>
    </row>
    <row r="57" spans="1:22" hidden="1" outlineLevel="1">
      <c r="A57" s="8">
        <v>41944</v>
      </c>
      <c r="B57" s="130">
        <v>1707.4635763499998</v>
      </c>
      <c r="C57" s="130">
        <v>731.34091390999993</v>
      </c>
      <c r="D57" s="130">
        <v>27.845766580000003</v>
      </c>
      <c r="E57" s="130">
        <v>430.05946705000008</v>
      </c>
      <c r="F57" s="130">
        <v>39.940079369999999</v>
      </c>
      <c r="G57" s="130">
        <v>14.486247669999999</v>
      </c>
      <c r="H57" s="130">
        <v>46.992068120000006</v>
      </c>
      <c r="I57" s="130">
        <v>314.35100478000004</v>
      </c>
      <c r="J57" s="130">
        <v>30.348662960000002</v>
      </c>
      <c r="K57" s="130">
        <v>0.94571908999999998</v>
      </c>
      <c r="L57" s="130">
        <v>25.994053040000001</v>
      </c>
      <c r="M57" s="168" t="s">
        <v>188</v>
      </c>
      <c r="N57" s="130">
        <v>4.2972447000000003</v>
      </c>
      <c r="O57" s="130">
        <v>26.274963019999994</v>
      </c>
      <c r="P57" s="130">
        <v>5.7849092699999991</v>
      </c>
      <c r="Q57" s="130">
        <v>3.1890567000000001</v>
      </c>
      <c r="R57" s="130">
        <v>2.2934568799999999</v>
      </c>
      <c r="S57" s="130">
        <v>0.38174134999999998</v>
      </c>
      <c r="T57" s="130">
        <v>2.9382218600000005</v>
      </c>
      <c r="U57" s="130"/>
      <c r="V57" s="130"/>
    </row>
    <row r="58" spans="1:22" hidden="1" outlineLevel="1">
      <c r="A58" s="8">
        <v>41974</v>
      </c>
      <c r="B58" s="130">
        <v>1452.2467033700004</v>
      </c>
      <c r="C58" s="130">
        <v>562.32527417000006</v>
      </c>
      <c r="D58" s="130">
        <v>31.201298469999998</v>
      </c>
      <c r="E58" s="130">
        <v>391.14088214000003</v>
      </c>
      <c r="F58" s="130">
        <v>56.271851349999999</v>
      </c>
      <c r="G58" s="130">
        <v>11.65287037</v>
      </c>
      <c r="H58" s="130">
        <v>39.80445297</v>
      </c>
      <c r="I58" s="130">
        <v>268.03288397</v>
      </c>
      <c r="J58" s="130">
        <v>28.959923930000002</v>
      </c>
      <c r="K58" s="130">
        <v>1.20578338</v>
      </c>
      <c r="L58" s="130">
        <v>25.226301329999998</v>
      </c>
      <c r="M58" s="168" t="s">
        <v>188</v>
      </c>
      <c r="N58" s="130">
        <v>3.5471440000000003</v>
      </c>
      <c r="O58" s="130">
        <v>22.198234810000002</v>
      </c>
      <c r="P58" s="130">
        <v>4.3797007700000004</v>
      </c>
      <c r="Q58" s="130">
        <v>2.7914387999999999</v>
      </c>
      <c r="R58" s="130">
        <v>1.3234907800000002</v>
      </c>
      <c r="S58" s="130">
        <v>0.34011294000000003</v>
      </c>
      <c r="T58" s="130">
        <v>1.84505919</v>
      </c>
      <c r="U58" s="130"/>
      <c r="V58" s="130"/>
    </row>
    <row r="59" spans="1:22" hidden="1" outlineLevel="1">
      <c r="A59" s="8">
        <v>42005</v>
      </c>
      <c r="B59" s="130">
        <v>1573.9957722299998</v>
      </c>
      <c r="C59" s="130">
        <v>672.77172117999999</v>
      </c>
      <c r="D59" s="130">
        <v>25.783921550000002</v>
      </c>
      <c r="E59" s="130">
        <v>410.21523587999997</v>
      </c>
      <c r="F59" s="130">
        <v>45.342776549999996</v>
      </c>
      <c r="G59" s="130">
        <v>11.692117099999999</v>
      </c>
      <c r="H59" s="130">
        <v>34.699702220000006</v>
      </c>
      <c r="I59" s="130">
        <v>282.29366756000002</v>
      </c>
      <c r="J59" s="130">
        <v>26.611295149999997</v>
      </c>
      <c r="K59" s="130">
        <v>1.0615295300000001</v>
      </c>
      <c r="L59" s="130">
        <v>28.564683219999999</v>
      </c>
      <c r="M59" s="168" t="s">
        <v>188</v>
      </c>
      <c r="N59" s="130">
        <v>3.2782896699999999</v>
      </c>
      <c r="O59" s="130">
        <v>17.21943692</v>
      </c>
      <c r="P59" s="130">
        <v>4.7097986699999996</v>
      </c>
      <c r="Q59" s="130">
        <v>3.8894247499999999</v>
      </c>
      <c r="R59" s="130">
        <v>2.0894988899999998</v>
      </c>
      <c r="S59" s="130">
        <v>0.35892953</v>
      </c>
      <c r="T59" s="130">
        <v>3.4137438599999999</v>
      </c>
      <c r="U59" s="130"/>
      <c r="V59" s="130"/>
    </row>
    <row r="60" spans="1:22" hidden="1" outlineLevel="1">
      <c r="A60" s="8">
        <v>42036</v>
      </c>
      <c r="B60" s="130">
        <v>1883.1881488099998</v>
      </c>
      <c r="C60" s="130">
        <v>735.00456961999998</v>
      </c>
      <c r="D60" s="130">
        <v>46.020895359999997</v>
      </c>
      <c r="E60" s="130">
        <v>388.10959898000004</v>
      </c>
      <c r="F60" s="130">
        <v>85.480737719999993</v>
      </c>
      <c r="G60" s="130">
        <v>7.6430921999999999</v>
      </c>
      <c r="H60" s="130">
        <v>130.23230242</v>
      </c>
      <c r="I60" s="130">
        <v>333.57671492999998</v>
      </c>
      <c r="J60" s="130">
        <v>25.994383209999999</v>
      </c>
      <c r="K60" s="130">
        <v>0.85652999000000007</v>
      </c>
      <c r="L60" s="130">
        <v>28.43213257</v>
      </c>
      <c r="M60" s="168" t="s">
        <v>188</v>
      </c>
      <c r="N60" s="130">
        <v>3.9887536599999995</v>
      </c>
      <c r="O60" s="130">
        <v>21.107811609999999</v>
      </c>
      <c r="P60" s="130">
        <v>4.4454181999999998</v>
      </c>
      <c r="Q60" s="130">
        <v>4.4422586099999997</v>
      </c>
      <c r="R60" s="130">
        <v>1.8185147100000001</v>
      </c>
      <c r="S60" s="130">
        <v>0.39990165</v>
      </c>
      <c r="T60" s="130">
        <v>65.63453337</v>
      </c>
      <c r="U60" s="130"/>
      <c r="V60" s="130"/>
    </row>
    <row r="61" spans="1:22" hidden="1" outlineLevel="1">
      <c r="A61" s="8">
        <v>42064</v>
      </c>
      <c r="B61" s="130">
        <v>1960.6004521899999</v>
      </c>
      <c r="C61" s="130">
        <v>862.26130780000005</v>
      </c>
      <c r="D61" s="130">
        <v>37.115682029999995</v>
      </c>
      <c r="E61" s="130">
        <v>395.77335455000002</v>
      </c>
      <c r="F61" s="130">
        <v>114.27316331000002</v>
      </c>
      <c r="G61" s="130">
        <v>6.0422382799999994</v>
      </c>
      <c r="H61" s="130">
        <v>108.44835671000001</v>
      </c>
      <c r="I61" s="130">
        <v>340.94544972</v>
      </c>
      <c r="J61" s="130">
        <v>29.255586039999997</v>
      </c>
      <c r="K61" s="130">
        <v>1.0011109</v>
      </c>
      <c r="L61" s="130">
        <v>25.011444580000003</v>
      </c>
      <c r="M61" s="168" t="s">
        <v>188</v>
      </c>
      <c r="N61" s="130">
        <v>3.9242390299999999</v>
      </c>
      <c r="O61" s="130">
        <v>21.70722379</v>
      </c>
      <c r="P61" s="130">
        <v>5.2985205000000004</v>
      </c>
      <c r="Q61" s="130">
        <v>3.9908791399999997</v>
      </c>
      <c r="R61" s="130">
        <v>1.62608369</v>
      </c>
      <c r="S61" s="130">
        <v>0.47432079999999999</v>
      </c>
      <c r="T61" s="130">
        <v>3.4514913200000001</v>
      </c>
      <c r="U61" s="130"/>
      <c r="V61" s="130"/>
    </row>
    <row r="62" spans="1:22" hidden="1" outlineLevel="1">
      <c r="A62" s="8">
        <v>42095</v>
      </c>
      <c r="B62" s="130">
        <v>2072.2979598799998</v>
      </c>
      <c r="C62" s="130">
        <v>967.19233303999999</v>
      </c>
      <c r="D62" s="130">
        <v>32.007390819999998</v>
      </c>
      <c r="E62" s="130">
        <v>401.41482759999997</v>
      </c>
      <c r="F62" s="130">
        <v>92.303785719999993</v>
      </c>
      <c r="G62" s="130">
        <v>5.2019064199999994</v>
      </c>
      <c r="H62" s="130">
        <v>117.37951534</v>
      </c>
      <c r="I62" s="130">
        <v>351.46643127999999</v>
      </c>
      <c r="J62" s="130">
        <v>33.220908019999996</v>
      </c>
      <c r="K62" s="130">
        <v>0.86202769999999984</v>
      </c>
      <c r="L62" s="130">
        <v>24.54263151</v>
      </c>
      <c r="M62" s="168" t="s">
        <v>188</v>
      </c>
      <c r="N62" s="130">
        <v>4.2210383000000009</v>
      </c>
      <c r="O62" s="130">
        <v>26.689398820000001</v>
      </c>
      <c r="P62" s="130">
        <v>4.65715754</v>
      </c>
      <c r="Q62" s="130">
        <v>3.7070130299999997</v>
      </c>
      <c r="R62" s="130">
        <v>1.36404926</v>
      </c>
      <c r="S62" s="130">
        <v>0.44026096000000003</v>
      </c>
      <c r="T62" s="130">
        <v>5.6272845199999999</v>
      </c>
      <c r="U62" s="130"/>
      <c r="V62" s="130"/>
    </row>
    <row r="63" spans="1:22" hidden="1" outlineLevel="1">
      <c r="A63" s="8">
        <v>42125</v>
      </c>
      <c r="B63" s="130">
        <v>2503.5421433199999</v>
      </c>
      <c r="C63" s="130">
        <v>1413.5369646999998</v>
      </c>
      <c r="D63" s="130">
        <v>32.052247249999994</v>
      </c>
      <c r="E63" s="130">
        <v>333.39614231000002</v>
      </c>
      <c r="F63" s="130">
        <v>79.868201400000004</v>
      </c>
      <c r="G63" s="130">
        <v>5.30476071</v>
      </c>
      <c r="H63" s="130">
        <v>103.09825710000001</v>
      </c>
      <c r="I63" s="130">
        <v>435.44188508999997</v>
      </c>
      <c r="J63" s="130">
        <v>28.569374860000003</v>
      </c>
      <c r="K63" s="130">
        <v>1.7786974199999999</v>
      </c>
      <c r="L63" s="130">
        <v>25.170520280000002</v>
      </c>
      <c r="M63" s="168" t="s">
        <v>188</v>
      </c>
      <c r="N63" s="130">
        <v>3.8392927200000004</v>
      </c>
      <c r="O63" s="130">
        <v>26.593811330000005</v>
      </c>
      <c r="P63" s="130">
        <v>3.7917641300000002</v>
      </c>
      <c r="Q63" s="130">
        <v>3.8601622500000001</v>
      </c>
      <c r="R63" s="130">
        <v>1.7236670199999997</v>
      </c>
      <c r="S63" s="130">
        <v>0.39486669000000002</v>
      </c>
      <c r="T63" s="130">
        <v>5.1215280600000002</v>
      </c>
      <c r="U63" s="130"/>
      <c r="V63" s="130"/>
    </row>
    <row r="64" spans="1:22" hidden="1" outlineLevel="1">
      <c r="A64" s="8">
        <v>42156</v>
      </c>
      <c r="B64" s="130">
        <v>2718.9051078699999</v>
      </c>
      <c r="C64" s="130">
        <v>1432.7972187999999</v>
      </c>
      <c r="D64" s="130">
        <v>35.134180349999994</v>
      </c>
      <c r="E64" s="130">
        <v>473.52235817999991</v>
      </c>
      <c r="F64" s="130">
        <v>83.049754960000001</v>
      </c>
      <c r="G64" s="130">
        <v>7.3959689399999995</v>
      </c>
      <c r="H64" s="130">
        <v>123.1385921</v>
      </c>
      <c r="I64" s="130">
        <v>469.20394716999999</v>
      </c>
      <c r="J64" s="130">
        <v>25.55848864</v>
      </c>
      <c r="K64" s="130">
        <v>1.97742051</v>
      </c>
      <c r="L64" s="130">
        <v>24.637540130000001</v>
      </c>
      <c r="M64" s="168" t="s">
        <v>188</v>
      </c>
      <c r="N64" s="130">
        <v>4.699254240000001</v>
      </c>
      <c r="O64" s="130">
        <v>23.782988179999997</v>
      </c>
      <c r="P64" s="130">
        <v>3.8414808399999991</v>
      </c>
      <c r="Q64" s="130">
        <v>3.9424029599999999</v>
      </c>
      <c r="R64" s="130">
        <v>2.0022461999999996</v>
      </c>
      <c r="S64" s="130">
        <v>0.51438861000000002</v>
      </c>
      <c r="T64" s="130">
        <v>3.7068770600000001</v>
      </c>
      <c r="U64" s="130"/>
      <c r="V64" s="130"/>
    </row>
    <row r="65" spans="1:22" hidden="1" outlineLevel="1">
      <c r="A65" s="8">
        <v>42186</v>
      </c>
      <c r="B65" s="130">
        <v>2593.2060829599995</v>
      </c>
      <c r="C65" s="130">
        <v>1329.3727387400002</v>
      </c>
      <c r="D65" s="130">
        <v>39.669066900000004</v>
      </c>
      <c r="E65" s="130">
        <v>452.97827001999997</v>
      </c>
      <c r="F65" s="130">
        <v>65.729695869999986</v>
      </c>
      <c r="G65" s="130">
        <v>6.3144987999999991</v>
      </c>
      <c r="H65" s="130">
        <v>123.53011444000001</v>
      </c>
      <c r="I65" s="130">
        <v>467.22478996000007</v>
      </c>
      <c r="J65" s="130">
        <v>20.007153600000002</v>
      </c>
      <c r="K65" s="130">
        <v>2.6682863699999997</v>
      </c>
      <c r="L65" s="130">
        <v>24.942252610000004</v>
      </c>
      <c r="M65" s="168" t="s">
        <v>188</v>
      </c>
      <c r="N65" s="130">
        <v>4.5364845799999998</v>
      </c>
      <c r="O65" s="130">
        <v>26.450216069999996</v>
      </c>
      <c r="P65" s="130">
        <v>4.4277435199999999</v>
      </c>
      <c r="Q65" s="130">
        <v>3.8856564300000001</v>
      </c>
      <c r="R65" s="130">
        <v>4.75952281</v>
      </c>
      <c r="S65" s="130">
        <v>0.54472856000000003</v>
      </c>
      <c r="T65" s="130">
        <v>16.16486368</v>
      </c>
      <c r="U65" s="130"/>
      <c r="V65" s="130"/>
    </row>
    <row r="66" spans="1:22" hidden="1" outlineLevel="1">
      <c r="A66" s="8">
        <v>42217</v>
      </c>
      <c r="B66" s="130">
        <v>2527.9509193299996</v>
      </c>
      <c r="C66" s="130">
        <v>1163.2555251899998</v>
      </c>
      <c r="D66" s="130">
        <v>39.448447959999996</v>
      </c>
      <c r="E66" s="130">
        <v>535.06178391999993</v>
      </c>
      <c r="F66" s="130">
        <v>71.049258210000005</v>
      </c>
      <c r="G66" s="130">
        <v>5.54868819</v>
      </c>
      <c r="H66" s="130">
        <v>129.90268444999998</v>
      </c>
      <c r="I66" s="130">
        <v>434.76013967000006</v>
      </c>
      <c r="J66" s="130">
        <v>65.122645890000001</v>
      </c>
      <c r="K66" s="130">
        <v>2.1406291800000004</v>
      </c>
      <c r="L66" s="130">
        <v>24.66235554</v>
      </c>
      <c r="M66" s="168" t="s">
        <v>188</v>
      </c>
      <c r="N66" s="130">
        <v>4.48724174</v>
      </c>
      <c r="O66" s="130">
        <v>23.211594479999999</v>
      </c>
      <c r="P66" s="130">
        <v>5.9414500399999994</v>
      </c>
      <c r="Q66" s="130">
        <v>4.7436850499999998</v>
      </c>
      <c r="R66" s="130">
        <v>2.5225237200000001</v>
      </c>
      <c r="S66" s="130">
        <v>0.48603676000000001</v>
      </c>
      <c r="T66" s="130">
        <v>15.606229340000001</v>
      </c>
      <c r="U66" s="130"/>
      <c r="V66" s="130"/>
    </row>
    <row r="67" spans="1:22" hidden="1" outlineLevel="1">
      <c r="A67" s="8">
        <v>42248</v>
      </c>
      <c r="B67" s="130">
        <v>2803.5073005699996</v>
      </c>
      <c r="C67" s="130">
        <v>1514.0723726600002</v>
      </c>
      <c r="D67" s="130">
        <v>32.993845190000002</v>
      </c>
      <c r="E67" s="130">
        <v>436.40138755999999</v>
      </c>
      <c r="F67" s="130">
        <v>65.473970609999995</v>
      </c>
      <c r="G67" s="130">
        <v>4.716340129999999</v>
      </c>
      <c r="H67" s="130">
        <v>138.43230636999999</v>
      </c>
      <c r="I67" s="130">
        <v>493.71624715000002</v>
      </c>
      <c r="J67" s="130">
        <v>20.278212459999999</v>
      </c>
      <c r="K67" s="130">
        <v>1.3835006400000001</v>
      </c>
      <c r="L67" s="130">
        <v>24.521867539999999</v>
      </c>
      <c r="M67" s="168" t="s">
        <v>188</v>
      </c>
      <c r="N67" s="130">
        <v>7.35221795</v>
      </c>
      <c r="O67" s="130">
        <v>32.980157150000004</v>
      </c>
      <c r="P67" s="130">
        <v>5.49107886</v>
      </c>
      <c r="Q67" s="130">
        <v>5.0084028700000003</v>
      </c>
      <c r="R67" s="130">
        <v>3.2809011300000002</v>
      </c>
      <c r="S67" s="130">
        <v>0.42303213000000001</v>
      </c>
      <c r="T67" s="130">
        <v>16.981460169999998</v>
      </c>
      <c r="U67" s="130"/>
      <c r="V67" s="130"/>
    </row>
    <row r="68" spans="1:22" hidden="1" outlineLevel="1">
      <c r="A68" s="8">
        <v>42278</v>
      </c>
      <c r="B68" s="130">
        <v>2665.8665199999996</v>
      </c>
      <c r="C68" s="130">
        <v>1411.8317971200001</v>
      </c>
      <c r="D68" s="130">
        <v>41.318383820000001</v>
      </c>
      <c r="E68" s="130">
        <v>391.03446149999996</v>
      </c>
      <c r="F68" s="130">
        <v>77.377638450000006</v>
      </c>
      <c r="G68" s="130">
        <v>8.7716196600000007</v>
      </c>
      <c r="H68" s="130">
        <v>147.51434562000003</v>
      </c>
      <c r="I68" s="130">
        <v>448.22883281999998</v>
      </c>
      <c r="J68" s="130">
        <v>51.495338179999997</v>
      </c>
      <c r="K68" s="130">
        <v>1.3076255300000001</v>
      </c>
      <c r="L68" s="130">
        <v>27.11925531</v>
      </c>
      <c r="M68" s="168" t="s">
        <v>188</v>
      </c>
      <c r="N68" s="130">
        <v>6.1988754199999994</v>
      </c>
      <c r="O68" s="130">
        <v>26.208007459999997</v>
      </c>
      <c r="P68" s="130">
        <v>14.527938639999999</v>
      </c>
      <c r="Q68" s="130">
        <v>5.2572364599999997</v>
      </c>
      <c r="R68" s="130">
        <v>3.1234812199999999</v>
      </c>
      <c r="S68" s="130">
        <v>0.44867201000000001</v>
      </c>
      <c r="T68" s="130">
        <v>4.10301078</v>
      </c>
      <c r="U68" s="130"/>
      <c r="V68" s="130"/>
    </row>
    <row r="69" spans="1:22" hidden="1" outlineLevel="1">
      <c r="A69" s="8">
        <v>42309</v>
      </c>
      <c r="B69" s="130">
        <v>2448.3985534500002</v>
      </c>
      <c r="C69" s="130">
        <v>1294.8463590699998</v>
      </c>
      <c r="D69" s="130">
        <v>41.442914970000004</v>
      </c>
      <c r="E69" s="130">
        <v>336.63285331000003</v>
      </c>
      <c r="F69" s="130">
        <v>114.51541784000001</v>
      </c>
      <c r="G69" s="130">
        <v>5.6695040300000006</v>
      </c>
      <c r="H69" s="130">
        <v>130.26022219000001</v>
      </c>
      <c r="I69" s="130">
        <v>397.95269890999998</v>
      </c>
      <c r="J69" s="130">
        <v>34.376004000000002</v>
      </c>
      <c r="K69" s="130">
        <v>1.21147988</v>
      </c>
      <c r="L69" s="130">
        <v>27.327931020000001</v>
      </c>
      <c r="M69" s="168" t="s">
        <v>188</v>
      </c>
      <c r="N69" s="130">
        <v>5.9436833900000003</v>
      </c>
      <c r="O69" s="130">
        <v>25.904183700000001</v>
      </c>
      <c r="P69" s="130">
        <v>18.284292839999999</v>
      </c>
      <c r="Q69" s="130">
        <v>5.1554800000000007</v>
      </c>
      <c r="R69" s="130">
        <v>3.9720132800000001</v>
      </c>
      <c r="S69" s="130">
        <v>0.42871675000000004</v>
      </c>
      <c r="T69" s="130">
        <v>4.47479827</v>
      </c>
      <c r="U69" s="130"/>
      <c r="V69" s="130"/>
    </row>
    <row r="70" spans="1:22" hidden="1" outlineLevel="1">
      <c r="A70" s="8">
        <v>42339</v>
      </c>
      <c r="B70" s="130">
        <v>2410.4296776399992</v>
      </c>
      <c r="C70" s="130">
        <v>1427.3914465499997</v>
      </c>
      <c r="D70" s="130">
        <v>42.395318590000002</v>
      </c>
      <c r="E70" s="130">
        <v>263.32860644000004</v>
      </c>
      <c r="F70" s="130">
        <v>83.501222949999999</v>
      </c>
      <c r="G70" s="130">
        <v>3.3592988799999999</v>
      </c>
      <c r="H70" s="130">
        <v>140.71017598</v>
      </c>
      <c r="I70" s="130">
        <v>279.79482018000004</v>
      </c>
      <c r="J70" s="130">
        <v>66.667478400000007</v>
      </c>
      <c r="K70" s="130">
        <v>1.2908532699999999</v>
      </c>
      <c r="L70" s="130">
        <v>19.909582889999999</v>
      </c>
      <c r="M70" s="168" t="s">
        <v>188</v>
      </c>
      <c r="N70" s="130">
        <v>15.64839594</v>
      </c>
      <c r="O70" s="130">
        <v>35.072776509999997</v>
      </c>
      <c r="P70" s="130">
        <v>19.144880939999997</v>
      </c>
      <c r="Q70" s="130">
        <v>4.8899924499999994</v>
      </c>
      <c r="R70" s="130">
        <v>3.8379793099999997</v>
      </c>
      <c r="S70" s="130">
        <v>0.18593884000000002</v>
      </c>
      <c r="T70" s="130">
        <v>3.3009095200000003</v>
      </c>
      <c r="U70" s="130"/>
      <c r="V70" s="130"/>
    </row>
    <row r="71" spans="1:22" hidden="1" outlineLevel="1">
      <c r="A71" s="8">
        <v>42370</v>
      </c>
      <c r="B71" s="130">
        <v>2528.2053971</v>
      </c>
      <c r="C71" s="130">
        <v>1457.7296474100001</v>
      </c>
      <c r="D71" s="130">
        <v>40.628026859999999</v>
      </c>
      <c r="E71" s="130">
        <v>374.90040413000003</v>
      </c>
      <c r="F71" s="130">
        <v>71.615415170000006</v>
      </c>
      <c r="G71" s="130">
        <v>3.6681398299999999</v>
      </c>
      <c r="H71" s="130">
        <v>126.00498673000001</v>
      </c>
      <c r="I71" s="130">
        <v>300.52858547</v>
      </c>
      <c r="J71" s="130">
        <v>45.502974590000001</v>
      </c>
      <c r="K71" s="130">
        <v>1.1409416100000001</v>
      </c>
      <c r="L71" s="130">
        <v>21.831932980000001</v>
      </c>
      <c r="M71" s="168" t="s">
        <v>188</v>
      </c>
      <c r="N71" s="130">
        <v>9.9317981400000015</v>
      </c>
      <c r="O71" s="130">
        <v>41.487326010000004</v>
      </c>
      <c r="P71" s="130">
        <v>19.722744119999998</v>
      </c>
      <c r="Q71" s="130">
        <v>5.3792966599999996</v>
      </c>
      <c r="R71" s="130">
        <v>3.9582262200000002</v>
      </c>
      <c r="S71" s="130">
        <v>0.19961629000000003</v>
      </c>
      <c r="T71" s="130">
        <v>3.9753348800000001</v>
      </c>
      <c r="U71" s="130"/>
      <c r="V71" s="130"/>
    </row>
    <row r="72" spans="1:22" hidden="1" outlineLevel="1">
      <c r="A72" s="8">
        <v>42401</v>
      </c>
      <c r="B72" s="130">
        <v>2864.2694713199999</v>
      </c>
      <c r="C72" s="130">
        <v>1508.09308171</v>
      </c>
      <c r="D72" s="130">
        <v>39.812810730000002</v>
      </c>
      <c r="E72" s="130">
        <v>605.99221411000008</v>
      </c>
      <c r="F72" s="130">
        <v>88.4264309</v>
      </c>
      <c r="G72" s="130">
        <v>3.3659549500000003</v>
      </c>
      <c r="H72" s="130">
        <v>156.81731911</v>
      </c>
      <c r="I72" s="130">
        <v>319.17361871000003</v>
      </c>
      <c r="J72" s="130">
        <v>27.897799690000003</v>
      </c>
      <c r="K72" s="130">
        <v>1.14208639</v>
      </c>
      <c r="L72" s="130">
        <v>21.760892980000001</v>
      </c>
      <c r="M72" s="168" t="s">
        <v>188</v>
      </c>
      <c r="N72" s="130">
        <v>24.18483234</v>
      </c>
      <c r="O72" s="130">
        <v>39.254931380000002</v>
      </c>
      <c r="P72" s="130">
        <v>14.797495810000001</v>
      </c>
      <c r="Q72" s="130">
        <v>5.6275502900000003</v>
      </c>
      <c r="R72" s="130">
        <v>3.2960274300000001</v>
      </c>
      <c r="S72" s="130">
        <v>0.27363951999999997</v>
      </c>
      <c r="T72" s="130">
        <v>4.35278527</v>
      </c>
      <c r="U72" s="130"/>
      <c r="V72" s="130"/>
    </row>
    <row r="73" spans="1:22" hidden="1" outlineLevel="1">
      <c r="A73" s="8">
        <v>42430</v>
      </c>
      <c r="B73" s="130">
        <v>2989.2067090600003</v>
      </c>
      <c r="C73" s="130">
        <v>1561.60658038</v>
      </c>
      <c r="D73" s="130">
        <v>46.683042270000001</v>
      </c>
      <c r="E73" s="130">
        <v>584.41718567999999</v>
      </c>
      <c r="F73" s="130">
        <v>81.879392940000002</v>
      </c>
      <c r="G73" s="130">
        <v>2.9041540600000002</v>
      </c>
      <c r="H73" s="130">
        <v>223.23475148</v>
      </c>
      <c r="I73" s="130">
        <v>331.78071019000004</v>
      </c>
      <c r="J73" s="130">
        <v>57.148211600000003</v>
      </c>
      <c r="K73" s="130">
        <v>1.2211929800000001</v>
      </c>
      <c r="L73" s="130">
        <v>23.509416089999998</v>
      </c>
      <c r="M73" s="168" t="s">
        <v>188</v>
      </c>
      <c r="N73" s="130">
        <v>8.2633461299999986</v>
      </c>
      <c r="O73" s="130">
        <v>36.296398769999996</v>
      </c>
      <c r="P73" s="130">
        <v>16.624846760000001</v>
      </c>
      <c r="Q73" s="130">
        <v>5.6287662999999997</v>
      </c>
      <c r="R73" s="130">
        <v>3.6248892199999996</v>
      </c>
      <c r="S73" s="130">
        <v>0.22675262000000002</v>
      </c>
      <c r="T73" s="130">
        <v>4.1570715900000001</v>
      </c>
      <c r="U73" s="130"/>
      <c r="V73" s="130"/>
    </row>
    <row r="74" spans="1:22" hidden="1" outlineLevel="1">
      <c r="A74" s="8">
        <v>42461</v>
      </c>
      <c r="B74" s="130">
        <v>3384.5508763699995</v>
      </c>
      <c r="C74" s="130">
        <v>1807.04918144</v>
      </c>
      <c r="D74" s="130">
        <v>43.75307832</v>
      </c>
      <c r="E74" s="130">
        <v>549.07444677000001</v>
      </c>
      <c r="F74" s="130">
        <v>99.07320412</v>
      </c>
      <c r="G74" s="130">
        <v>2.8404472100000002</v>
      </c>
      <c r="H74" s="130">
        <v>261.24982829999999</v>
      </c>
      <c r="I74" s="130">
        <v>455.90136220000005</v>
      </c>
      <c r="J74" s="130">
        <v>68.937246860000002</v>
      </c>
      <c r="K74" s="130">
        <v>1.4357435000000001</v>
      </c>
      <c r="L74" s="130">
        <v>24.453644499999999</v>
      </c>
      <c r="M74" s="168" t="s">
        <v>188</v>
      </c>
      <c r="N74" s="130">
        <v>8.0873171300000006</v>
      </c>
      <c r="O74" s="130">
        <v>34.157081980000001</v>
      </c>
      <c r="P74" s="130">
        <v>15.352271429999998</v>
      </c>
      <c r="Q74" s="130">
        <v>5.091383200000001</v>
      </c>
      <c r="R74" s="130">
        <v>3.3712631399999999</v>
      </c>
      <c r="S74" s="130">
        <v>2.2697921499999998</v>
      </c>
      <c r="T74" s="130">
        <v>2.4535841199999999</v>
      </c>
      <c r="U74" s="130"/>
      <c r="V74" s="130"/>
    </row>
    <row r="75" spans="1:22" hidden="1" outlineLevel="1">
      <c r="A75" s="8">
        <v>42491</v>
      </c>
      <c r="B75" s="130">
        <v>3758.3337417499997</v>
      </c>
      <c r="C75" s="130">
        <v>2050.0483389699998</v>
      </c>
      <c r="D75" s="130">
        <v>46.640830539999996</v>
      </c>
      <c r="E75" s="130">
        <v>564.21018199000002</v>
      </c>
      <c r="F75" s="130">
        <v>103.33049795999999</v>
      </c>
      <c r="G75" s="130">
        <v>3.2022653700000001</v>
      </c>
      <c r="H75" s="130">
        <v>296.68157052999999</v>
      </c>
      <c r="I75" s="130">
        <v>520.61618096000007</v>
      </c>
      <c r="J75" s="130">
        <v>79.49807392999999</v>
      </c>
      <c r="K75" s="130">
        <v>1.6545306799999999</v>
      </c>
      <c r="L75" s="130">
        <v>23.046097279999998</v>
      </c>
      <c r="M75" s="168" t="s">
        <v>188</v>
      </c>
      <c r="N75" s="130">
        <v>8.0474740600000008</v>
      </c>
      <c r="O75" s="130">
        <v>33.026820559999997</v>
      </c>
      <c r="P75" s="130">
        <v>12.458944030000001</v>
      </c>
      <c r="Q75" s="130">
        <v>5.3878327399999995</v>
      </c>
      <c r="R75" s="130">
        <v>4.9664647300000011</v>
      </c>
      <c r="S75" s="130">
        <v>2.5805754299999997</v>
      </c>
      <c r="T75" s="130">
        <v>2.9370619899999997</v>
      </c>
      <c r="U75" s="130"/>
      <c r="V75" s="130"/>
    </row>
    <row r="76" spans="1:22" hidden="1" outlineLevel="1">
      <c r="A76" s="8">
        <v>42522</v>
      </c>
      <c r="B76" s="130">
        <v>3712.1207533200004</v>
      </c>
      <c r="C76" s="130">
        <v>2161.12455292</v>
      </c>
      <c r="D76" s="130">
        <v>40.941280840000005</v>
      </c>
      <c r="E76" s="130">
        <v>560.43157989000008</v>
      </c>
      <c r="F76" s="130">
        <v>83.180711830000007</v>
      </c>
      <c r="G76" s="130">
        <v>3.0099757200000004</v>
      </c>
      <c r="H76" s="130">
        <v>216.82709252000001</v>
      </c>
      <c r="I76" s="130">
        <v>453.50417607999998</v>
      </c>
      <c r="J76" s="130">
        <v>109.33420744</v>
      </c>
      <c r="K76" s="130">
        <v>3.1543571599999995</v>
      </c>
      <c r="L76" s="130">
        <v>24.469757139999999</v>
      </c>
      <c r="M76" s="168" t="s">
        <v>188</v>
      </c>
      <c r="N76" s="130">
        <v>7.1303863300000003</v>
      </c>
      <c r="O76" s="130">
        <v>21.818865800000001</v>
      </c>
      <c r="P76" s="130">
        <v>12.726335799999999</v>
      </c>
      <c r="Q76" s="130">
        <v>4.8985549800000001</v>
      </c>
      <c r="R76" s="130">
        <v>4.7762999900000001</v>
      </c>
      <c r="S76" s="130">
        <v>1.7781105400000001</v>
      </c>
      <c r="T76" s="130">
        <v>3.0145083400000003</v>
      </c>
      <c r="U76" s="130"/>
      <c r="V76" s="130"/>
    </row>
    <row r="77" spans="1:22" hidden="1" outlineLevel="1">
      <c r="A77" s="8">
        <v>42552</v>
      </c>
      <c r="B77" s="130">
        <v>3594.9862685500002</v>
      </c>
      <c r="C77" s="130">
        <v>2053.7941995900001</v>
      </c>
      <c r="D77" s="130">
        <v>39.881821680000002</v>
      </c>
      <c r="E77" s="130">
        <v>522.75947334000011</v>
      </c>
      <c r="F77" s="130">
        <v>79.928072480000012</v>
      </c>
      <c r="G77" s="130">
        <v>4.6228778899999998</v>
      </c>
      <c r="H77" s="130">
        <v>197.91145709</v>
      </c>
      <c r="I77" s="130">
        <v>480.39938417000002</v>
      </c>
      <c r="J77" s="130">
        <v>118.45964119999999</v>
      </c>
      <c r="K77" s="130">
        <v>4.6707831199999994</v>
      </c>
      <c r="L77" s="130">
        <v>24.761888930000001</v>
      </c>
      <c r="M77" s="168" t="s">
        <v>188</v>
      </c>
      <c r="N77" s="130">
        <v>10.44493593</v>
      </c>
      <c r="O77" s="130">
        <v>29.712137970000001</v>
      </c>
      <c r="P77" s="130">
        <v>13.745356559999999</v>
      </c>
      <c r="Q77" s="130">
        <v>5.1165966999999997</v>
      </c>
      <c r="R77" s="130">
        <v>4.5685664499999996</v>
      </c>
      <c r="S77" s="130">
        <v>1.4640179099999999</v>
      </c>
      <c r="T77" s="130">
        <v>2.7450575400000004</v>
      </c>
      <c r="U77" s="130"/>
      <c r="V77" s="130"/>
    </row>
    <row r="78" spans="1:22" hidden="1" outlineLevel="1">
      <c r="A78" s="8">
        <v>42583</v>
      </c>
      <c r="B78" s="130">
        <v>3171.2941794400003</v>
      </c>
      <c r="C78" s="130">
        <v>1580.0876811999999</v>
      </c>
      <c r="D78" s="130">
        <v>42.626844240000004</v>
      </c>
      <c r="E78" s="130">
        <v>621.88120064999998</v>
      </c>
      <c r="F78" s="130">
        <v>83.858716540000003</v>
      </c>
      <c r="G78" s="130">
        <v>2.6634572700000003</v>
      </c>
      <c r="H78" s="130">
        <v>191.18422580999999</v>
      </c>
      <c r="I78" s="130">
        <v>457.87827654</v>
      </c>
      <c r="J78" s="130">
        <v>101.93650522999999</v>
      </c>
      <c r="K78" s="130">
        <v>3.6992627599999999</v>
      </c>
      <c r="L78" s="130">
        <v>22.92035731</v>
      </c>
      <c r="M78" s="168" t="s">
        <v>188</v>
      </c>
      <c r="N78" s="130">
        <v>8.9744922199999984</v>
      </c>
      <c r="O78" s="130">
        <v>26.938879609999997</v>
      </c>
      <c r="P78" s="130">
        <v>10.71205614</v>
      </c>
      <c r="Q78" s="130">
        <v>6.4323326999999999</v>
      </c>
      <c r="R78" s="130">
        <v>5.6143724500000003</v>
      </c>
      <c r="S78" s="130">
        <v>1.1205914599999998</v>
      </c>
      <c r="T78" s="130">
        <v>2.76492731</v>
      </c>
      <c r="U78" s="130"/>
      <c r="V78" s="130"/>
    </row>
    <row r="79" spans="1:22" hidden="1" outlineLevel="1">
      <c r="A79" s="8">
        <v>42614</v>
      </c>
      <c r="B79" s="130">
        <v>3125.1673975799995</v>
      </c>
      <c r="C79" s="130">
        <v>1595.3021133100001</v>
      </c>
      <c r="D79" s="130">
        <v>48.314690320000004</v>
      </c>
      <c r="E79" s="130">
        <v>544.12057913000001</v>
      </c>
      <c r="F79" s="130">
        <v>66.358836820000008</v>
      </c>
      <c r="G79" s="130">
        <v>3.4723980199999995</v>
      </c>
      <c r="H79" s="130">
        <v>198.28186210999996</v>
      </c>
      <c r="I79" s="130">
        <v>473.82554915999998</v>
      </c>
      <c r="J79" s="130">
        <v>99.838614960000001</v>
      </c>
      <c r="K79" s="130">
        <v>3.0816118900000005</v>
      </c>
      <c r="L79" s="130">
        <v>26.2828254</v>
      </c>
      <c r="M79" s="168" t="s">
        <v>188</v>
      </c>
      <c r="N79" s="130">
        <v>11.316952920000002</v>
      </c>
      <c r="O79" s="130">
        <v>26.649434710000001</v>
      </c>
      <c r="P79" s="130">
        <v>10.532251669999999</v>
      </c>
      <c r="Q79" s="130">
        <v>6.9099014599999995</v>
      </c>
      <c r="R79" s="130">
        <v>6.0976376500000002</v>
      </c>
      <c r="S79" s="130">
        <v>0.93488001999999992</v>
      </c>
      <c r="T79" s="130">
        <v>3.8472580300000003</v>
      </c>
      <c r="U79" s="130"/>
      <c r="V79" s="130"/>
    </row>
    <row r="80" spans="1:22" hidden="1" outlineLevel="1">
      <c r="A80" s="8">
        <v>42644</v>
      </c>
      <c r="B80" s="130">
        <v>2926.99938415</v>
      </c>
      <c r="C80" s="130">
        <v>1504.0134278399998</v>
      </c>
      <c r="D80" s="130">
        <v>52.459476469999998</v>
      </c>
      <c r="E80" s="130">
        <v>475.17260123000005</v>
      </c>
      <c r="F80" s="130">
        <v>74.963014819999998</v>
      </c>
      <c r="G80" s="130">
        <v>3.1093194899999999</v>
      </c>
      <c r="H80" s="130">
        <v>150.73620424000001</v>
      </c>
      <c r="I80" s="130">
        <v>491.38324633000002</v>
      </c>
      <c r="J80" s="130">
        <v>84.133506819999994</v>
      </c>
      <c r="K80" s="130">
        <v>2.73386993</v>
      </c>
      <c r="L80" s="130">
        <v>24.290786789999999</v>
      </c>
      <c r="M80" s="168" t="s">
        <v>188</v>
      </c>
      <c r="N80" s="130">
        <v>12.206468329999998</v>
      </c>
      <c r="O80" s="130">
        <v>26.854742800000004</v>
      </c>
      <c r="P80" s="130">
        <v>10.26430854</v>
      </c>
      <c r="Q80" s="130">
        <v>6.821470810000001</v>
      </c>
      <c r="R80" s="130">
        <v>5.25604856</v>
      </c>
      <c r="S80" s="130">
        <v>0.35905055000000008</v>
      </c>
      <c r="T80" s="130">
        <v>2.2418405999999997</v>
      </c>
      <c r="U80" s="130"/>
      <c r="V80" s="130"/>
    </row>
    <row r="81" spans="1:22" hidden="1" outlineLevel="1">
      <c r="A81" s="8">
        <v>42675</v>
      </c>
      <c r="B81" s="130">
        <v>2857.2452919500001</v>
      </c>
      <c r="C81" s="130">
        <v>1412.0626076800002</v>
      </c>
      <c r="D81" s="130">
        <v>48.915599739999998</v>
      </c>
      <c r="E81" s="130">
        <v>427.53006974000004</v>
      </c>
      <c r="F81" s="130">
        <v>71.816604339999998</v>
      </c>
      <c r="G81" s="130">
        <v>3.6956866400000004</v>
      </c>
      <c r="H81" s="130">
        <v>162.50344494000001</v>
      </c>
      <c r="I81" s="130">
        <v>513.6556417700001</v>
      </c>
      <c r="J81" s="130">
        <v>110.57052974</v>
      </c>
      <c r="K81" s="130">
        <v>1.8862158199999999</v>
      </c>
      <c r="L81" s="130">
        <v>22.156412939999999</v>
      </c>
      <c r="M81" s="168" t="s">
        <v>188</v>
      </c>
      <c r="N81" s="130">
        <v>10.557558729999998</v>
      </c>
      <c r="O81" s="130">
        <v>26.691056469999996</v>
      </c>
      <c r="P81" s="130">
        <v>22.691125049999997</v>
      </c>
      <c r="Q81" s="130">
        <v>7.1606722999999999</v>
      </c>
      <c r="R81" s="130">
        <v>7.6925024899999999</v>
      </c>
      <c r="S81" s="130">
        <v>5.4187778299999998</v>
      </c>
      <c r="T81" s="130">
        <v>2.2407857300000003</v>
      </c>
      <c r="U81" s="130"/>
      <c r="V81" s="130"/>
    </row>
    <row r="82" spans="1:22" hidden="1" outlineLevel="1">
      <c r="A82" s="8">
        <v>42705</v>
      </c>
      <c r="B82" s="130">
        <v>2742.1304285200004</v>
      </c>
      <c r="C82" s="130">
        <v>1406.3759742299999</v>
      </c>
      <c r="D82" s="130">
        <v>54.577744230000008</v>
      </c>
      <c r="E82" s="130">
        <v>380.76488759999995</v>
      </c>
      <c r="F82" s="130">
        <v>110.20847443</v>
      </c>
      <c r="G82" s="130">
        <v>4.1260146499999992</v>
      </c>
      <c r="H82" s="130">
        <v>180.95615802</v>
      </c>
      <c r="I82" s="130">
        <v>462.60668846999999</v>
      </c>
      <c r="J82" s="130">
        <v>55.95493682</v>
      </c>
      <c r="K82" s="130">
        <v>1.86420355</v>
      </c>
      <c r="L82" s="130">
        <v>21.075192890000004</v>
      </c>
      <c r="M82" s="168" t="s">
        <v>188</v>
      </c>
      <c r="N82" s="130">
        <v>9.2146536800000014</v>
      </c>
      <c r="O82" s="130">
        <v>25.68425951</v>
      </c>
      <c r="P82" s="130">
        <v>11.416600039999999</v>
      </c>
      <c r="Q82" s="130">
        <v>7.3021391999999992</v>
      </c>
      <c r="R82" s="130">
        <v>4.7276657000000002</v>
      </c>
      <c r="S82" s="130">
        <v>3.03964371</v>
      </c>
      <c r="T82" s="130">
        <v>2.23519179</v>
      </c>
      <c r="U82" s="130"/>
      <c r="V82" s="130"/>
    </row>
    <row r="83" spans="1:22" hidden="1" outlineLevel="1">
      <c r="A83" s="8">
        <v>42736</v>
      </c>
      <c r="B83" s="130">
        <v>2659.9513725199995</v>
      </c>
      <c r="C83" s="130">
        <v>1301.65028624</v>
      </c>
      <c r="D83" s="130">
        <v>52.933526510000007</v>
      </c>
      <c r="E83" s="130">
        <v>462.93635437999995</v>
      </c>
      <c r="F83" s="130">
        <v>115.63008810000001</v>
      </c>
      <c r="G83" s="130">
        <v>4.707539699999999</v>
      </c>
      <c r="H83" s="130">
        <v>156.04509067999999</v>
      </c>
      <c r="I83" s="130">
        <v>442.06955083000003</v>
      </c>
      <c r="J83" s="130">
        <v>48.706841419999996</v>
      </c>
      <c r="K83" s="130">
        <v>1.6851287099999999</v>
      </c>
      <c r="L83" s="130">
        <v>17.523687430000003</v>
      </c>
      <c r="M83" s="168" t="s">
        <v>188</v>
      </c>
      <c r="N83" s="130">
        <v>8.330408349999999</v>
      </c>
      <c r="O83" s="130">
        <v>21.666945950000002</v>
      </c>
      <c r="P83" s="130">
        <v>10.981915949999999</v>
      </c>
      <c r="Q83" s="130">
        <v>8.0292800500000006</v>
      </c>
      <c r="R83" s="130">
        <v>4.5948184399999992</v>
      </c>
      <c r="S83" s="130">
        <v>0.31493029</v>
      </c>
      <c r="T83" s="130">
        <v>2.1449794900000003</v>
      </c>
      <c r="U83" s="130"/>
      <c r="V83" s="130"/>
    </row>
    <row r="84" spans="1:22" hidden="1" outlineLevel="1">
      <c r="A84" s="8">
        <v>42767</v>
      </c>
      <c r="B84" s="130">
        <v>2827.0248989900001</v>
      </c>
      <c r="C84" s="130">
        <v>1383.2593259300002</v>
      </c>
      <c r="D84" s="130">
        <v>50.136104029999998</v>
      </c>
      <c r="E84" s="130">
        <v>462.88490757</v>
      </c>
      <c r="F84" s="130">
        <v>146.95572694000001</v>
      </c>
      <c r="G84" s="130">
        <v>4.9534726600000001</v>
      </c>
      <c r="H84" s="130">
        <v>163.37567314</v>
      </c>
      <c r="I84" s="130">
        <v>463.74407561999999</v>
      </c>
      <c r="J84" s="130">
        <v>70.402668180000006</v>
      </c>
      <c r="K84" s="130">
        <v>1.5713248</v>
      </c>
      <c r="L84" s="130">
        <v>18.518035949999998</v>
      </c>
      <c r="M84" s="168" t="s">
        <v>188</v>
      </c>
      <c r="N84" s="130">
        <v>8.5947990399999998</v>
      </c>
      <c r="O84" s="130">
        <v>25.7595931</v>
      </c>
      <c r="P84" s="130">
        <v>10.5213877</v>
      </c>
      <c r="Q84" s="130">
        <v>7.7238585200000003</v>
      </c>
      <c r="R84" s="130">
        <v>5.9174484700000001</v>
      </c>
      <c r="S84" s="130">
        <v>0.30587555999999999</v>
      </c>
      <c r="T84" s="130">
        <v>2.4006217799999998</v>
      </c>
      <c r="U84" s="130"/>
      <c r="V84" s="130"/>
    </row>
    <row r="85" spans="1:22" hidden="1" outlineLevel="1">
      <c r="A85" s="8">
        <v>42795</v>
      </c>
      <c r="B85" s="130">
        <v>2959.270399210001</v>
      </c>
      <c r="C85" s="130">
        <v>1500.8214534599999</v>
      </c>
      <c r="D85" s="130">
        <v>50.426225369999997</v>
      </c>
      <c r="E85" s="130">
        <v>385.27304719999995</v>
      </c>
      <c r="F85" s="130">
        <v>114.39955353000001</v>
      </c>
      <c r="G85" s="130">
        <v>4.2879716400000003</v>
      </c>
      <c r="H85" s="130">
        <v>240.73622386</v>
      </c>
      <c r="I85" s="130">
        <v>494.64628772999993</v>
      </c>
      <c r="J85" s="130">
        <v>74.045729780000002</v>
      </c>
      <c r="K85" s="130">
        <v>1.6179820900000002</v>
      </c>
      <c r="L85" s="130">
        <v>18.626382880000001</v>
      </c>
      <c r="M85" s="168" t="s">
        <v>188</v>
      </c>
      <c r="N85" s="130">
        <v>10.11649603</v>
      </c>
      <c r="O85" s="130">
        <v>25.749651840000002</v>
      </c>
      <c r="P85" s="130">
        <v>9.1647461900000007</v>
      </c>
      <c r="Q85" s="130">
        <v>7.9047515599999993</v>
      </c>
      <c r="R85" s="130">
        <v>5.7577314400000006</v>
      </c>
      <c r="S85" s="130">
        <v>12.509959650000001</v>
      </c>
      <c r="T85" s="130">
        <v>3.18620496</v>
      </c>
      <c r="U85" s="130"/>
      <c r="V85" s="130"/>
    </row>
    <row r="86" spans="1:22" hidden="1" outlineLevel="1">
      <c r="A86" s="8">
        <v>42826</v>
      </c>
      <c r="B86" s="130">
        <v>3183.2331999600001</v>
      </c>
      <c r="C86" s="130">
        <v>1783.3994772300002</v>
      </c>
      <c r="D86" s="130">
        <v>51.993827479999993</v>
      </c>
      <c r="E86" s="130">
        <v>395.09396491000001</v>
      </c>
      <c r="F86" s="130">
        <v>98.431870419999996</v>
      </c>
      <c r="G86" s="130">
        <v>4.0988002199999993</v>
      </c>
      <c r="H86" s="130">
        <v>195.89878702999997</v>
      </c>
      <c r="I86" s="130">
        <v>493.92400529000003</v>
      </c>
      <c r="J86" s="130">
        <v>70.135994570000008</v>
      </c>
      <c r="K86" s="130">
        <v>1.24358601</v>
      </c>
      <c r="L86" s="130">
        <v>23.883567710000001</v>
      </c>
      <c r="M86" s="168" t="s">
        <v>188</v>
      </c>
      <c r="N86" s="130">
        <v>10.64822019</v>
      </c>
      <c r="O86" s="130">
        <v>24.1707851</v>
      </c>
      <c r="P86" s="130">
        <v>7.7331910099999996</v>
      </c>
      <c r="Q86" s="130">
        <v>7.6846882599999997</v>
      </c>
      <c r="R86" s="130">
        <v>6.0112098400000002</v>
      </c>
      <c r="S86" s="130">
        <v>5.2179197399999993</v>
      </c>
      <c r="T86" s="130">
        <v>3.6633049500000001</v>
      </c>
      <c r="U86" s="130"/>
      <c r="V86" s="130"/>
    </row>
    <row r="87" spans="1:22" hidden="1" outlineLevel="1">
      <c r="A87" s="8">
        <v>42856</v>
      </c>
      <c r="B87" s="130">
        <v>3575.8090782000008</v>
      </c>
      <c r="C87" s="130">
        <v>1943.4373784099998</v>
      </c>
      <c r="D87" s="130">
        <v>53.445937180000001</v>
      </c>
      <c r="E87" s="130">
        <v>417.05757051000012</v>
      </c>
      <c r="F87" s="130">
        <v>79.914265709999995</v>
      </c>
      <c r="G87" s="130">
        <v>3.6997514100000006</v>
      </c>
      <c r="H87" s="130">
        <v>361.95444872999997</v>
      </c>
      <c r="I87" s="130">
        <v>488.14143354999999</v>
      </c>
      <c r="J87" s="130">
        <v>114.53521496</v>
      </c>
      <c r="K87" s="130">
        <v>1.18565744</v>
      </c>
      <c r="L87" s="130">
        <v>26.709452920000004</v>
      </c>
      <c r="M87" s="168" t="s">
        <v>188</v>
      </c>
      <c r="N87" s="130">
        <v>13.915020819999999</v>
      </c>
      <c r="O87" s="130">
        <v>24.734879889999998</v>
      </c>
      <c r="P87" s="130">
        <v>9.2267894599999991</v>
      </c>
      <c r="Q87" s="130">
        <v>8.1914471300000002</v>
      </c>
      <c r="R87" s="130">
        <v>13.881979059999999</v>
      </c>
      <c r="S87" s="130">
        <v>12.090855810000001</v>
      </c>
      <c r="T87" s="130">
        <v>3.6869952099999996</v>
      </c>
      <c r="U87" s="130"/>
      <c r="V87" s="130"/>
    </row>
    <row r="88" spans="1:22" hidden="1" outlineLevel="1">
      <c r="A88" s="8">
        <v>42887</v>
      </c>
      <c r="B88" s="130">
        <v>3214.1634735100001</v>
      </c>
      <c r="C88" s="130">
        <v>1827.41083536</v>
      </c>
      <c r="D88" s="130">
        <v>50.323274229999996</v>
      </c>
      <c r="E88" s="130">
        <v>405.84256929000003</v>
      </c>
      <c r="F88" s="130">
        <v>106.34549094</v>
      </c>
      <c r="G88" s="130">
        <v>5.0491954500000009</v>
      </c>
      <c r="H88" s="130">
        <v>254.11000575000003</v>
      </c>
      <c r="I88" s="130">
        <v>379.82151363000003</v>
      </c>
      <c r="J88" s="130">
        <v>81.992003220000001</v>
      </c>
      <c r="K88" s="130">
        <v>3.42769462</v>
      </c>
      <c r="L88" s="130">
        <v>25.57151773</v>
      </c>
      <c r="M88" s="168" t="s">
        <v>188</v>
      </c>
      <c r="N88" s="130">
        <v>13.57703248</v>
      </c>
      <c r="O88" s="130">
        <v>25.99347453</v>
      </c>
      <c r="P88" s="130">
        <v>8.7162120500000011</v>
      </c>
      <c r="Q88" s="130">
        <v>7.9148368499999995</v>
      </c>
      <c r="R88" s="130">
        <v>10.247360469999999</v>
      </c>
      <c r="S88" s="130">
        <v>4.9954051900000005</v>
      </c>
      <c r="T88" s="130">
        <v>2.8250517199999998</v>
      </c>
      <c r="U88" s="130"/>
      <c r="V88" s="130"/>
    </row>
    <row r="89" spans="1:22" hidden="1" outlineLevel="1">
      <c r="A89" s="8">
        <v>42917</v>
      </c>
      <c r="B89" s="130">
        <v>3472.4159258500003</v>
      </c>
      <c r="C89" s="130">
        <v>1909.6479192299998</v>
      </c>
      <c r="D89" s="130">
        <v>51.919839960000004</v>
      </c>
      <c r="E89" s="130">
        <v>671.50405036000006</v>
      </c>
      <c r="F89" s="130">
        <v>85.48195355</v>
      </c>
      <c r="G89" s="130">
        <v>3.9285614800000004</v>
      </c>
      <c r="H89" s="130">
        <v>141.24908124999999</v>
      </c>
      <c r="I89" s="130">
        <v>437.28211769000006</v>
      </c>
      <c r="J89" s="130">
        <v>68.949084150000004</v>
      </c>
      <c r="K89" s="130">
        <v>4.7101166500000007</v>
      </c>
      <c r="L89" s="130">
        <v>25.502489569999998</v>
      </c>
      <c r="M89" s="168" t="s">
        <v>188</v>
      </c>
      <c r="N89" s="130">
        <v>16.566451529999998</v>
      </c>
      <c r="O89" s="130">
        <v>25.888310449999995</v>
      </c>
      <c r="P89" s="130">
        <v>9.3916078899999995</v>
      </c>
      <c r="Q89" s="130">
        <v>7.8808584499999998</v>
      </c>
      <c r="R89" s="130">
        <v>7.1255643800000001</v>
      </c>
      <c r="S89" s="130">
        <v>2.6664341499999997</v>
      </c>
      <c r="T89" s="130">
        <v>2.7214851099999997</v>
      </c>
      <c r="U89" s="130"/>
      <c r="V89" s="130"/>
    </row>
    <row r="90" spans="1:22" hidden="1" outlineLevel="1">
      <c r="A90" s="8">
        <v>42948</v>
      </c>
      <c r="B90" s="130">
        <v>3181.3605210099995</v>
      </c>
      <c r="C90" s="130">
        <v>1646.3645529600001</v>
      </c>
      <c r="D90" s="130">
        <v>61.489689249999998</v>
      </c>
      <c r="E90" s="130">
        <v>657.97580603999995</v>
      </c>
      <c r="F90" s="130">
        <v>63.538397439999997</v>
      </c>
      <c r="G90" s="130">
        <v>4.5054379400000002</v>
      </c>
      <c r="H90" s="130">
        <v>132.53529388999999</v>
      </c>
      <c r="I90" s="130">
        <v>440.14457068999997</v>
      </c>
      <c r="J90" s="130">
        <v>78.091878010000002</v>
      </c>
      <c r="K90" s="130">
        <v>3.2518615300000002</v>
      </c>
      <c r="L90" s="130">
        <v>26.696343549999998</v>
      </c>
      <c r="M90" s="168" t="s">
        <v>188</v>
      </c>
      <c r="N90" s="130">
        <v>13.994145810000001</v>
      </c>
      <c r="O90" s="130">
        <v>26.786968180000002</v>
      </c>
      <c r="P90" s="130">
        <v>10.38324699</v>
      </c>
      <c r="Q90" s="130">
        <v>7.3391724600000003</v>
      </c>
      <c r="R90" s="130">
        <v>3.5295592299999994</v>
      </c>
      <c r="S90" s="130">
        <v>1.3915736499999998</v>
      </c>
      <c r="T90" s="130">
        <v>3.34202339</v>
      </c>
      <c r="U90" s="130"/>
      <c r="V90" s="130"/>
    </row>
    <row r="91" spans="1:22" hidden="1" outlineLevel="1">
      <c r="A91" s="8">
        <v>42979</v>
      </c>
      <c r="B91" s="130">
        <v>2992.5592712400003</v>
      </c>
      <c r="C91" s="130">
        <v>1619.3445115699999</v>
      </c>
      <c r="D91" s="130">
        <v>60.651474070000006</v>
      </c>
      <c r="E91" s="130">
        <v>542.47334105000004</v>
      </c>
      <c r="F91" s="130">
        <v>72.106260570000003</v>
      </c>
      <c r="G91" s="130">
        <v>6.3272087399999997</v>
      </c>
      <c r="H91" s="130">
        <v>66.782854670000006</v>
      </c>
      <c r="I91" s="130">
        <v>450.81077402</v>
      </c>
      <c r="J91" s="130">
        <v>72.399699010000006</v>
      </c>
      <c r="K91" s="130">
        <v>3.3608095700000002</v>
      </c>
      <c r="L91" s="130">
        <v>21.865438149999999</v>
      </c>
      <c r="M91" s="168" t="s">
        <v>188</v>
      </c>
      <c r="N91" s="130">
        <v>13.87853265</v>
      </c>
      <c r="O91" s="130">
        <v>37.236661409999996</v>
      </c>
      <c r="P91" s="130">
        <v>9.8278931099999998</v>
      </c>
      <c r="Q91" s="130">
        <v>7.9017895400000002</v>
      </c>
      <c r="R91" s="130">
        <v>2.9227701300000004</v>
      </c>
      <c r="S91" s="130">
        <v>1.1207937100000001</v>
      </c>
      <c r="T91" s="130">
        <v>3.5484592700000004</v>
      </c>
      <c r="U91" s="130"/>
      <c r="V91" s="130"/>
    </row>
    <row r="92" spans="1:22" hidden="1" outlineLevel="1">
      <c r="A92" s="8">
        <v>43009</v>
      </c>
      <c r="B92" s="130">
        <v>2976.7579108300001</v>
      </c>
      <c r="C92" s="130">
        <v>1428.0062349200002</v>
      </c>
      <c r="D92" s="130">
        <v>70.563354970000006</v>
      </c>
      <c r="E92" s="130">
        <v>579.28639361</v>
      </c>
      <c r="F92" s="130">
        <v>65.642580870000003</v>
      </c>
      <c r="G92" s="130">
        <v>7.7776120100000012</v>
      </c>
      <c r="H92" s="130">
        <v>67.905472450000005</v>
      </c>
      <c r="I92" s="130">
        <v>541.08906274999993</v>
      </c>
      <c r="J92" s="130">
        <v>85.378628390000003</v>
      </c>
      <c r="K92" s="130">
        <v>2.9387730300000001</v>
      </c>
      <c r="L92" s="130">
        <v>27.627215920000001</v>
      </c>
      <c r="M92" s="168" t="s">
        <v>188</v>
      </c>
      <c r="N92" s="130">
        <v>19.550729839999999</v>
      </c>
      <c r="O92" s="130">
        <v>44.633296289999997</v>
      </c>
      <c r="P92" s="130">
        <v>11.11209006</v>
      </c>
      <c r="Q92" s="130">
        <v>7.7087297599999998</v>
      </c>
      <c r="R92" s="130">
        <v>3.6202647799999994</v>
      </c>
      <c r="S92" s="130">
        <v>10.417209</v>
      </c>
      <c r="T92" s="130">
        <v>3.50026218</v>
      </c>
      <c r="U92" s="130"/>
      <c r="V92" s="130"/>
    </row>
    <row r="93" spans="1:22" hidden="1" outlineLevel="1">
      <c r="A93" s="8">
        <v>43040</v>
      </c>
      <c r="B93" s="130">
        <v>2862.5756577900002</v>
      </c>
      <c r="C93" s="130">
        <v>1433.05506135</v>
      </c>
      <c r="D93" s="130">
        <v>65.344059650000005</v>
      </c>
      <c r="E93" s="130">
        <v>552.67312659000004</v>
      </c>
      <c r="F93" s="130">
        <v>109.40844633000002</v>
      </c>
      <c r="G93" s="130">
        <v>5.7335561799999999</v>
      </c>
      <c r="H93" s="130">
        <v>66.281833779999999</v>
      </c>
      <c r="I93" s="130">
        <v>440.27449168000004</v>
      </c>
      <c r="J93" s="130">
        <v>75.322611050000006</v>
      </c>
      <c r="K93" s="130">
        <v>2.6797992500000003</v>
      </c>
      <c r="L93" s="130">
        <v>25.195480800000002</v>
      </c>
      <c r="M93" s="168" t="s">
        <v>188</v>
      </c>
      <c r="N93" s="130">
        <v>15.105879300000002</v>
      </c>
      <c r="O93" s="130">
        <v>33.983362020000001</v>
      </c>
      <c r="P93" s="130">
        <v>9.6572542499999994</v>
      </c>
      <c r="Q93" s="130">
        <v>7.7610664799999993</v>
      </c>
      <c r="R93" s="130">
        <v>5.2738017099999999</v>
      </c>
      <c r="S93" s="130">
        <v>10.19188962</v>
      </c>
      <c r="T93" s="130">
        <v>4.6339377499999994</v>
      </c>
      <c r="U93" s="130"/>
      <c r="V93" s="130"/>
    </row>
    <row r="94" spans="1:22" hidden="1" outlineLevel="1">
      <c r="A94" s="8">
        <v>43070</v>
      </c>
      <c r="B94" s="130">
        <v>3045.1985865500001</v>
      </c>
      <c r="C94" s="130">
        <v>1374.5678534900001</v>
      </c>
      <c r="D94" s="130">
        <v>71.606801039999993</v>
      </c>
      <c r="E94" s="130">
        <v>720.84610647</v>
      </c>
      <c r="F94" s="130">
        <v>76.385933629999997</v>
      </c>
      <c r="G94" s="130">
        <v>6.6531925099999993</v>
      </c>
      <c r="H94" s="130">
        <v>120.84939448</v>
      </c>
      <c r="I94" s="130">
        <v>450.56544945000002</v>
      </c>
      <c r="J94" s="130">
        <v>103.16503610000001</v>
      </c>
      <c r="K94" s="130">
        <v>2.4858144700000002</v>
      </c>
      <c r="L94" s="130">
        <v>25.05852715</v>
      </c>
      <c r="M94" s="168" t="s">
        <v>188</v>
      </c>
      <c r="N94" s="130">
        <v>16.384669450000001</v>
      </c>
      <c r="O94" s="130">
        <v>45.110154309999992</v>
      </c>
      <c r="P94" s="130">
        <v>12.538588149999999</v>
      </c>
      <c r="Q94" s="130">
        <v>7.9288764500000006</v>
      </c>
      <c r="R94" s="130">
        <v>4.2452433200000002</v>
      </c>
      <c r="S94" s="130">
        <v>1.56387733</v>
      </c>
      <c r="T94" s="130">
        <v>5.2430687499999999</v>
      </c>
      <c r="U94" s="130"/>
      <c r="V94" s="130"/>
    </row>
    <row r="95" spans="1:22" hidden="1" outlineLevel="1">
      <c r="A95" s="8">
        <v>43101</v>
      </c>
      <c r="B95" s="130">
        <v>2890.7628711799998</v>
      </c>
      <c r="C95" s="130">
        <v>1413.8884636800001</v>
      </c>
      <c r="D95" s="130">
        <v>61.441417389999998</v>
      </c>
      <c r="E95" s="130">
        <v>705.88779433000002</v>
      </c>
      <c r="F95" s="130">
        <v>94.200250600000004</v>
      </c>
      <c r="G95" s="130">
        <v>6.782454200000001</v>
      </c>
      <c r="H95" s="130">
        <v>63.253754130000004</v>
      </c>
      <c r="I95" s="130">
        <v>365.19827222999999</v>
      </c>
      <c r="J95" s="130">
        <v>66.765295179999995</v>
      </c>
      <c r="K95" s="130">
        <v>2.1356563899999998</v>
      </c>
      <c r="L95" s="130">
        <v>28.097271020000001</v>
      </c>
      <c r="M95" s="168" t="s">
        <v>188</v>
      </c>
      <c r="N95" s="130">
        <v>16.324053859999999</v>
      </c>
      <c r="O95" s="130">
        <v>27.379130849999996</v>
      </c>
      <c r="P95" s="130">
        <v>13.88224383</v>
      </c>
      <c r="Q95" s="130">
        <v>9.4445951099999998</v>
      </c>
      <c r="R95" s="130">
        <v>9.4184980100000004</v>
      </c>
      <c r="S95" s="130">
        <v>3.6529379100000003</v>
      </c>
      <c r="T95" s="130">
        <v>3.0107824599999997</v>
      </c>
      <c r="U95" s="130"/>
      <c r="V95" s="130"/>
    </row>
    <row r="96" spans="1:22" hidden="1" outlineLevel="1">
      <c r="A96" s="8">
        <v>43132</v>
      </c>
      <c r="B96" s="130">
        <v>3075.3939985799998</v>
      </c>
      <c r="C96" s="130">
        <v>1540.9692182399999</v>
      </c>
      <c r="D96" s="130">
        <v>66.620273600000004</v>
      </c>
      <c r="E96" s="130">
        <v>803.97705533999999</v>
      </c>
      <c r="F96" s="130">
        <v>91.353120709999999</v>
      </c>
      <c r="G96" s="130">
        <v>5.3214887900000001</v>
      </c>
      <c r="H96" s="130">
        <v>59.424627000000001</v>
      </c>
      <c r="I96" s="130">
        <v>339.64940831000001</v>
      </c>
      <c r="J96" s="130">
        <v>67.515577059999998</v>
      </c>
      <c r="K96" s="130">
        <v>1.9084618000000002</v>
      </c>
      <c r="L96" s="130">
        <v>26.124338140000003</v>
      </c>
      <c r="M96" s="168" t="s">
        <v>188</v>
      </c>
      <c r="N96" s="130">
        <v>14.17738114</v>
      </c>
      <c r="O96" s="130">
        <v>26.315114040000001</v>
      </c>
      <c r="P96" s="130">
        <v>10.55167383</v>
      </c>
      <c r="Q96" s="130">
        <v>9.3064735600000006</v>
      </c>
      <c r="R96" s="130">
        <v>7.984078929999999</v>
      </c>
      <c r="S96" s="130">
        <v>1.7402090600000002</v>
      </c>
      <c r="T96" s="130">
        <v>2.4554990299999999</v>
      </c>
      <c r="U96" s="130"/>
      <c r="V96" s="130"/>
    </row>
    <row r="97" spans="1:22" hidden="1" outlineLevel="1">
      <c r="A97" s="8">
        <v>43160</v>
      </c>
      <c r="B97" s="130">
        <v>2991.6705071100005</v>
      </c>
      <c r="C97" s="130">
        <v>1624.52292472</v>
      </c>
      <c r="D97" s="130">
        <v>59.191559570000003</v>
      </c>
      <c r="E97" s="130">
        <v>668.11450957</v>
      </c>
      <c r="F97" s="130">
        <v>85.70733005999999</v>
      </c>
      <c r="G97" s="130">
        <v>4.1464037999999999</v>
      </c>
      <c r="H97" s="130">
        <v>52.279305190000002</v>
      </c>
      <c r="I97" s="130">
        <v>323.25845112999997</v>
      </c>
      <c r="J97" s="130">
        <v>57.563640559999996</v>
      </c>
      <c r="K97" s="130">
        <v>1.6292545700000001</v>
      </c>
      <c r="L97" s="130">
        <v>28.133839809999998</v>
      </c>
      <c r="M97" s="168" t="s">
        <v>188</v>
      </c>
      <c r="N97" s="130">
        <v>18.915005219999998</v>
      </c>
      <c r="O97" s="130">
        <v>33.542331340000004</v>
      </c>
      <c r="P97" s="130">
        <v>12.683676669999999</v>
      </c>
      <c r="Q97" s="130">
        <v>9.9069302100000005</v>
      </c>
      <c r="R97" s="130">
        <v>8.170988509999999</v>
      </c>
      <c r="S97" s="130">
        <v>1.5593258500000002</v>
      </c>
      <c r="T97" s="130">
        <v>2.3450303300000002</v>
      </c>
      <c r="U97" s="130"/>
      <c r="V97" s="130"/>
    </row>
    <row r="98" spans="1:22" hidden="1" outlineLevel="1">
      <c r="A98" s="8">
        <v>43191</v>
      </c>
      <c r="B98" s="130">
        <v>3233.9871414700001</v>
      </c>
      <c r="C98" s="130">
        <v>1795.8335252100001</v>
      </c>
      <c r="D98" s="130">
        <v>65.486488180000009</v>
      </c>
      <c r="E98" s="130">
        <v>686.96051513999998</v>
      </c>
      <c r="F98" s="130">
        <v>91.737681559999999</v>
      </c>
      <c r="G98" s="130">
        <v>3.7370875899999998</v>
      </c>
      <c r="H98" s="130">
        <v>47.637198510000005</v>
      </c>
      <c r="I98" s="130">
        <v>370.38530750999996</v>
      </c>
      <c r="J98" s="130">
        <v>54.15297734</v>
      </c>
      <c r="K98" s="130">
        <v>1.4816959999999999</v>
      </c>
      <c r="L98" s="130">
        <v>32.037296310000002</v>
      </c>
      <c r="M98" s="168" t="s">
        <v>188</v>
      </c>
      <c r="N98" s="130">
        <v>17.251936060000002</v>
      </c>
      <c r="O98" s="130">
        <v>36.337905230000004</v>
      </c>
      <c r="P98" s="130">
        <v>12.69171549</v>
      </c>
      <c r="Q98" s="130">
        <v>9.9303928100000007</v>
      </c>
      <c r="R98" s="130">
        <v>4.5418082200000001</v>
      </c>
      <c r="S98" s="130">
        <v>0.77595394000000006</v>
      </c>
      <c r="T98" s="130">
        <v>3.0076563699999999</v>
      </c>
      <c r="U98" s="130"/>
      <c r="V98" s="130"/>
    </row>
    <row r="99" spans="1:22" hidden="1" outlineLevel="1">
      <c r="A99" s="8">
        <v>43221</v>
      </c>
      <c r="B99" s="130">
        <v>3192.64437843</v>
      </c>
      <c r="C99" s="130">
        <v>1861.7324917199999</v>
      </c>
      <c r="D99" s="130">
        <v>67.044973749999997</v>
      </c>
      <c r="E99" s="130">
        <v>557.81895100000008</v>
      </c>
      <c r="F99" s="130">
        <v>84.844893209999995</v>
      </c>
      <c r="G99" s="130">
        <v>4.4230619899999999</v>
      </c>
      <c r="H99" s="130">
        <v>50.266826840000007</v>
      </c>
      <c r="I99" s="130">
        <v>372.91625881000004</v>
      </c>
      <c r="J99" s="130">
        <v>55.62807789</v>
      </c>
      <c r="K99" s="130">
        <v>2.0515442600000005</v>
      </c>
      <c r="L99" s="130">
        <v>25.379535820000001</v>
      </c>
      <c r="M99" s="168" t="s">
        <v>188</v>
      </c>
      <c r="N99" s="130">
        <v>26.085119940000002</v>
      </c>
      <c r="O99" s="130">
        <v>36.671569269999999</v>
      </c>
      <c r="P99" s="130">
        <v>14.706786080000001</v>
      </c>
      <c r="Q99" s="130">
        <v>9.2446590400000002</v>
      </c>
      <c r="R99" s="130">
        <v>4.0538238199999999</v>
      </c>
      <c r="S99" s="130">
        <v>16.225677340000001</v>
      </c>
      <c r="T99" s="130">
        <v>3.5501276499999999</v>
      </c>
      <c r="U99" s="130"/>
      <c r="V99" s="130"/>
    </row>
    <row r="100" spans="1:22" hidden="1" outlineLevel="1">
      <c r="A100" s="8">
        <v>43252</v>
      </c>
      <c r="B100" s="130">
        <v>3018.4860505600004</v>
      </c>
      <c r="C100" s="130">
        <v>1743.7654173800001</v>
      </c>
      <c r="D100" s="130">
        <v>68.930681759999999</v>
      </c>
      <c r="E100" s="130">
        <v>518.35835678000001</v>
      </c>
      <c r="F100" s="130">
        <v>135.72523000999999</v>
      </c>
      <c r="G100" s="130">
        <v>4.1699930200000006</v>
      </c>
      <c r="H100" s="130">
        <v>57.931767359999988</v>
      </c>
      <c r="I100" s="130">
        <v>327.36760334000007</v>
      </c>
      <c r="J100" s="130">
        <v>49.84462435999999</v>
      </c>
      <c r="K100" s="130">
        <v>4.01611998</v>
      </c>
      <c r="L100" s="130">
        <v>24.735276559999996</v>
      </c>
      <c r="M100" s="168" t="s">
        <v>188</v>
      </c>
      <c r="N100" s="130">
        <v>16.00918643</v>
      </c>
      <c r="O100" s="130">
        <v>31.502247180000005</v>
      </c>
      <c r="P100" s="130">
        <v>11.224598180000001</v>
      </c>
      <c r="Q100" s="130">
        <v>7.7281896699999999</v>
      </c>
      <c r="R100" s="130">
        <v>4.9507678899999998</v>
      </c>
      <c r="S100" s="130">
        <v>8.7002402100000005</v>
      </c>
      <c r="T100" s="130">
        <v>3.5257504499999999</v>
      </c>
      <c r="U100" s="130"/>
      <c r="V100" s="130"/>
    </row>
    <row r="101" spans="1:22" hidden="1" outlineLevel="1">
      <c r="A101" s="8">
        <v>43282</v>
      </c>
      <c r="B101" s="130">
        <v>3283.7205480699995</v>
      </c>
      <c r="C101" s="130">
        <v>1793.9541570400002</v>
      </c>
      <c r="D101" s="130">
        <v>66.613791469999995</v>
      </c>
      <c r="E101" s="130">
        <v>697.82310284999994</v>
      </c>
      <c r="F101" s="130">
        <v>80.355647530000013</v>
      </c>
      <c r="G101" s="130">
        <v>3.9518117999999998</v>
      </c>
      <c r="H101" s="130">
        <v>68.562222270000007</v>
      </c>
      <c r="I101" s="130">
        <v>390.65042837999999</v>
      </c>
      <c r="J101" s="130">
        <v>58.535346389999987</v>
      </c>
      <c r="K101" s="130">
        <v>6.1169741699999998</v>
      </c>
      <c r="L101" s="130">
        <v>26.905559030000003</v>
      </c>
      <c r="M101" s="168" t="s">
        <v>188</v>
      </c>
      <c r="N101" s="130">
        <v>17.744380809999999</v>
      </c>
      <c r="O101" s="130">
        <v>33.98736486</v>
      </c>
      <c r="P101" s="130">
        <v>16.133779629999999</v>
      </c>
      <c r="Q101" s="130">
        <v>8.0608214900000004</v>
      </c>
      <c r="R101" s="130">
        <v>3.9275157099999998</v>
      </c>
      <c r="S101" s="130">
        <v>7.2477740500000003</v>
      </c>
      <c r="T101" s="130">
        <v>3.1498705899999995</v>
      </c>
      <c r="U101" s="130"/>
      <c r="V101" s="130"/>
    </row>
    <row r="102" spans="1:22" hidden="1" outlineLevel="1">
      <c r="A102" s="8">
        <v>43313</v>
      </c>
      <c r="B102" s="130">
        <v>3087.2341812599998</v>
      </c>
      <c r="C102" s="130">
        <v>1653.2571763599999</v>
      </c>
      <c r="D102" s="130">
        <v>63.830975339999995</v>
      </c>
      <c r="E102" s="130">
        <v>640.08960162000017</v>
      </c>
      <c r="F102" s="130">
        <v>64.962067689999998</v>
      </c>
      <c r="G102" s="130">
        <v>3.37911451</v>
      </c>
      <c r="H102" s="130">
        <v>59.637364980000001</v>
      </c>
      <c r="I102" s="130">
        <v>399.15222119000003</v>
      </c>
      <c r="J102" s="130">
        <v>70.923013289999986</v>
      </c>
      <c r="K102" s="130">
        <v>4.1700681099999999</v>
      </c>
      <c r="L102" s="130">
        <v>30.788705789999998</v>
      </c>
      <c r="M102" s="168" t="s">
        <v>188</v>
      </c>
      <c r="N102" s="130">
        <v>24.6095471</v>
      </c>
      <c r="O102" s="130">
        <v>37.727147240000001</v>
      </c>
      <c r="P102" s="130">
        <v>11.52560156</v>
      </c>
      <c r="Q102" s="130">
        <v>9.51281015</v>
      </c>
      <c r="R102" s="130">
        <v>4.29135533</v>
      </c>
      <c r="S102" s="130">
        <v>6.3615157700000005</v>
      </c>
      <c r="T102" s="130">
        <v>3.0158952299999995</v>
      </c>
      <c r="U102" s="130"/>
      <c r="V102" s="130"/>
    </row>
    <row r="103" spans="1:22" hidden="1" outlineLevel="1">
      <c r="A103" s="8">
        <v>43344</v>
      </c>
      <c r="B103" s="130">
        <v>3277.9173811999999</v>
      </c>
      <c r="C103" s="130">
        <v>1792.8506874500001</v>
      </c>
      <c r="D103" s="130">
        <v>61.866076059999997</v>
      </c>
      <c r="E103" s="130">
        <v>641.79111036000018</v>
      </c>
      <c r="F103" s="130">
        <v>65.746446969999994</v>
      </c>
      <c r="G103" s="130">
        <v>3.7841453500000002</v>
      </c>
      <c r="H103" s="130">
        <v>72.214837060000008</v>
      </c>
      <c r="I103" s="130">
        <v>452.31941526999998</v>
      </c>
      <c r="J103" s="130">
        <v>58.338771009999995</v>
      </c>
      <c r="K103" s="130">
        <v>4.1482167600000004</v>
      </c>
      <c r="L103" s="130">
        <v>27.108452390000004</v>
      </c>
      <c r="M103" s="168" t="s">
        <v>188</v>
      </c>
      <c r="N103" s="130">
        <v>19.697966749999999</v>
      </c>
      <c r="O103" s="130">
        <v>41.130792679999999</v>
      </c>
      <c r="P103" s="130">
        <v>12.88422879</v>
      </c>
      <c r="Q103" s="130">
        <v>11.080861069999999</v>
      </c>
      <c r="R103" s="130">
        <v>4.5195505499999999</v>
      </c>
      <c r="S103" s="130">
        <v>4.6578895500000002</v>
      </c>
      <c r="T103" s="130">
        <v>3.7779331300000001</v>
      </c>
      <c r="U103" s="130"/>
      <c r="V103" s="130"/>
    </row>
    <row r="104" spans="1:22" hidden="1" outlineLevel="1">
      <c r="A104" s="8">
        <v>43374</v>
      </c>
      <c r="B104" s="130">
        <v>3620.9559758199994</v>
      </c>
      <c r="C104" s="130">
        <v>1770.5369377300001</v>
      </c>
      <c r="D104" s="130">
        <v>74.043295709999995</v>
      </c>
      <c r="E104" s="130">
        <v>876.06386104000012</v>
      </c>
      <c r="F104" s="130">
        <v>74.418985670000012</v>
      </c>
      <c r="G104" s="130">
        <v>4.88776717</v>
      </c>
      <c r="H104" s="130">
        <v>76.257635570000005</v>
      </c>
      <c r="I104" s="130">
        <v>518.97104789000002</v>
      </c>
      <c r="J104" s="130">
        <v>83.740627420000024</v>
      </c>
      <c r="K104" s="130">
        <v>5.0262374000000003</v>
      </c>
      <c r="L104" s="130">
        <v>25.196521690000001</v>
      </c>
      <c r="M104" s="168" t="s">
        <v>188</v>
      </c>
      <c r="N104" s="130">
        <v>21.896628870000001</v>
      </c>
      <c r="O104" s="130">
        <v>50.00715933</v>
      </c>
      <c r="P104" s="130">
        <v>11.801830299999999</v>
      </c>
      <c r="Q104" s="130">
        <v>11.24875739</v>
      </c>
      <c r="R104" s="130">
        <v>7.5524424100000003</v>
      </c>
      <c r="S104" s="130">
        <v>3.82916766</v>
      </c>
      <c r="T104" s="130">
        <v>5.4770725699999998</v>
      </c>
      <c r="U104" s="130"/>
      <c r="V104" s="130"/>
    </row>
    <row r="105" spans="1:22" hidden="1" outlineLevel="1">
      <c r="A105" s="8">
        <v>43405</v>
      </c>
      <c r="B105" s="130">
        <v>3076.4851186699998</v>
      </c>
      <c r="C105" s="130">
        <v>1578.37843737</v>
      </c>
      <c r="D105" s="130">
        <v>63.794833490000002</v>
      </c>
      <c r="E105" s="130">
        <v>646.25577902000009</v>
      </c>
      <c r="F105" s="130">
        <v>59.913285369999997</v>
      </c>
      <c r="G105" s="130">
        <v>5.2032706800000001</v>
      </c>
      <c r="H105" s="130">
        <v>83.933813189999995</v>
      </c>
      <c r="I105" s="130">
        <v>440.35419777000004</v>
      </c>
      <c r="J105" s="130">
        <v>59.26642038</v>
      </c>
      <c r="K105" s="130">
        <v>4.9400660699999994</v>
      </c>
      <c r="L105" s="130">
        <v>25.373230999999997</v>
      </c>
      <c r="M105" s="168" t="s">
        <v>188</v>
      </c>
      <c r="N105" s="130">
        <v>24.79476506</v>
      </c>
      <c r="O105" s="130">
        <v>40.578038519999993</v>
      </c>
      <c r="P105" s="130">
        <v>14.89067835</v>
      </c>
      <c r="Q105" s="130">
        <v>10.68711611</v>
      </c>
      <c r="R105" s="130">
        <v>8.1352960999999997</v>
      </c>
      <c r="S105" s="130">
        <v>4.1909970999999997</v>
      </c>
      <c r="T105" s="130">
        <v>5.7948930900000004</v>
      </c>
      <c r="U105" s="130"/>
      <c r="V105" s="130"/>
    </row>
    <row r="106" spans="1:22" hidden="1" outlineLevel="1">
      <c r="A106" s="8">
        <v>43435</v>
      </c>
      <c r="B106" s="130">
        <v>3212.2955335500001</v>
      </c>
      <c r="C106" s="130">
        <v>1589.5713669199999</v>
      </c>
      <c r="D106" s="130">
        <v>61.720579999999998</v>
      </c>
      <c r="E106" s="130">
        <v>655.65002966999998</v>
      </c>
      <c r="F106" s="130">
        <v>145.21173114999999</v>
      </c>
      <c r="G106" s="130">
        <v>6.04938004</v>
      </c>
      <c r="H106" s="130">
        <v>97.123531990000004</v>
      </c>
      <c r="I106" s="130">
        <v>404.77404313</v>
      </c>
      <c r="J106" s="130">
        <v>124.04645543000001</v>
      </c>
      <c r="K106" s="130">
        <v>2.96877119</v>
      </c>
      <c r="L106" s="130">
        <v>23.151588390000004</v>
      </c>
      <c r="M106" s="168" t="s">
        <v>188</v>
      </c>
      <c r="N106" s="130">
        <v>28.055777580000001</v>
      </c>
      <c r="O106" s="130">
        <v>37.973963160000004</v>
      </c>
      <c r="P106" s="130">
        <v>15.146433479999999</v>
      </c>
      <c r="Q106" s="130">
        <v>9.4360032199999999</v>
      </c>
      <c r="R106" s="130">
        <v>5.4038812099999989</v>
      </c>
      <c r="S106" s="130">
        <v>2.0599074800000001</v>
      </c>
      <c r="T106" s="130">
        <v>3.95208951</v>
      </c>
      <c r="U106" s="130"/>
      <c r="V106" s="130"/>
    </row>
    <row r="107" spans="1:22" hidden="1" outlineLevel="1">
      <c r="A107" s="8">
        <v>43466</v>
      </c>
      <c r="B107" s="130">
        <v>3155.49179026</v>
      </c>
      <c r="C107" s="130">
        <v>1518.1702914</v>
      </c>
      <c r="D107" s="130">
        <v>58.388693090000004</v>
      </c>
      <c r="E107" s="130">
        <v>674.99749016999999</v>
      </c>
      <c r="F107" s="130">
        <v>170.23440941999999</v>
      </c>
      <c r="G107" s="130">
        <v>5.0020447500000005</v>
      </c>
      <c r="H107" s="130">
        <v>68.23167380999999</v>
      </c>
      <c r="I107" s="130">
        <v>378.58836170000001</v>
      </c>
      <c r="J107" s="130">
        <v>131.07880521000001</v>
      </c>
      <c r="K107" s="130">
        <v>2.5569517500000001</v>
      </c>
      <c r="L107" s="130">
        <v>27.903158919999996</v>
      </c>
      <c r="M107" s="168" t="s">
        <v>188</v>
      </c>
      <c r="N107" s="130">
        <v>26.64533428</v>
      </c>
      <c r="O107" s="130">
        <v>33.378207340000003</v>
      </c>
      <c r="P107" s="130">
        <v>18.441960630000001</v>
      </c>
      <c r="Q107" s="130">
        <v>10.416914</v>
      </c>
      <c r="R107" s="130">
        <v>19.329204849999996</v>
      </c>
      <c r="S107" s="130">
        <v>7.7106293299999997</v>
      </c>
      <c r="T107" s="130">
        <v>4.4176596100000003</v>
      </c>
      <c r="U107" s="130"/>
      <c r="V107" s="130"/>
    </row>
    <row r="108" spans="1:22" hidden="1" outlineLevel="1">
      <c r="A108" s="8">
        <v>43497</v>
      </c>
      <c r="B108" s="130">
        <v>3165.0984803699994</v>
      </c>
      <c r="C108" s="130">
        <v>1592.09272992</v>
      </c>
      <c r="D108" s="130">
        <v>56.668566349999999</v>
      </c>
      <c r="E108" s="130">
        <v>656.37070340999992</v>
      </c>
      <c r="F108" s="130">
        <v>145.56896834000003</v>
      </c>
      <c r="G108" s="130">
        <v>3.7505857899999997</v>
      </c>
      <c r="H108" s="130">
        <v>62.882645910000001</v>
      </c>
      <c r="I108" s="130">
        <v>369.34745216000005</v>
      </c>
      <c r="J108" s="130">
        <v>116.02032451000001</v>
      </c>
      <c r="K108" s="130">
        <v>2.2497364800000001</v>
      </c>
      <c r="L108" s="130">
        <v>32.371333720000003</v>
      </c>
      <c r="M108" s="168" t="s">
        <v>188</v>
      </c>
      <c r="N108" s="130">
        <v>38.236181209999998</v>
      </c>
      <c r="O108" s="130">
        <v>36.687563040000008</v>
      </c>
      <c r="P108" s="130">
        <v>16.292207779999998</v>
      </c>
      <c r="Q108" s="130">
        <v>9.9161388499999994</v>
      </c>
      <c r="R108" s="130">
        <v>21.350017549999997</v>
      </c>
      <c r="S108" s="130">
        <v>1.07858133</v>
      </c>
      <c r="T108" s="130">
        <v>4.2147440200000004</v>
      </c>
      <c r="U108" s="130"/>
      <c r="V108" s="130"/>
    </row>
    <row r="109" spans="1:22" hidden="1" outlineLevel="1">
      <c r="A109" s="8">
        <v>43525</v>
      </c>
      <c r="B109" s="130">
        <v>3250.25987605</v>
      </c>
      <c r="C109" s="130">
        <v>1574.0456022200001</v>
      </c>
      <c r="D109" s="130">
        <v>48.660667269999998</v>
      </c>
      <c r="E109" s="130">
        <v>766.84348794999994</v>
      </c>
      <c r="F109" s="130">
        <v>160.43922823</v>
      </c>
      <c r="G109" s="130">
        <v>4.0841123999999995</v>
      </c>
      <c r="H109" s="130">
        <v>55.793193070000001</v>
      </c>
      <c r="I109" s="130">
        <v>370.65951816</v>
      </c>
      <c r="J109" s="130">
        <v>107.34651913</v>
      </c>
      <c r="K109" s="130">
        <v>2.4508818699999999</v>
      </c>
      <c r="L109" s="130">
        <v>32.159882920000001</v>
      </c>
      <c r="M109" s="168" t="s">
        <v>188</v>
      </c>
      <c r="N109" s="130">
        <v>28.795647229999997</v>
      </c>
      <c r="O109" s="130">
        <v>39.1121506</v>
      </c>
      <c r="P109" s="130">
        <v>15.650818650000001</v>
      </c>
      <c r="Q109" s="130">
        <v>11.45495137</v>
      </c>
      <c r="R109" s="130">
        <v>25.19558975</v>
      </c>
      <c r="S109" s="130">
        <v>4.54875337</v>
      </c>
      <c r="T109" s="130">
        <v>3.01887186</v>
      </c>
      <c r="U109" s="130"/>
      <c r="V109" s="130"/>
    </row>
    <row r="110" spans="1:22" hidden="1" outlineLevel="1">
      <c r="A110" s="8">
        <v>43556</v>
      </c>
      <c r="B110" s="130">
        <v>3512.9671502199999</v>
      </c>
      <c r="C110" s="130">
        <v>1838.34211512</v>
      </c>
      <c r="D110" s="130">
        <v>45.335251130000003</v>
      </c>
      <c r="E110" s="130">
        <v>777.59915067999998</v>
      </c>
      <c r="F110" s="130">
        <v>190.67356432999998</v>
      </c>
      <c r="G110" s="130">
        <v>4.9514040799999997</v>
      </c>
      <c r="H110" s="130">
        <v>48.854350110000006</v>
      </c>
      <c r="I110" s="130">
        <v>363.56191242</v>
      </c>
      <c r="J110" s="130">
        <v>92.177766950000006</v>
      </c>
      <c r="K110" s="130">
        <v>2.0966161300000001</v>
      </c>
      <c r="L110" s="130">
        <v>33.522013090000002</v>
      </c>
      <c r="M110" s="168" t="s">
        <v>188</v>
      </c>
      <c r="N110" s="130">
        <v>24.501059329999997</v>
      </c>
      <c r="O110" s="130">
        <v>37.143003489999998</v>
      </c>
      <c r="P110" s="130">
        <v>15.887151800000002</v>
      </c>
      <c r="Q110" s="130">
        <v>10.791916000000001</v>
      </c>
      <c r="R110" s="130">
        <v>23.239338690000004</v>
      </c>
      <c r="S110" s="130">
        <v>0.69249322999999996</v>
      </c>
      <c r="T110" s="130">
        <v>3.5980436399999998</v>
      </c>
      <c r="U110" s="130"/>
      <c r="V110" s="130"/>
    </row>
    <row r="111" spans="1:22" hidden="1" outlineLevel="1">
      <c r="A111" s="8">
        <v>43586</v>
      </c>
      <c r="B111" s="130">
        <v>3929.8631653699999</v>
      </c>
      <c r="C111" s="130">
        <v>2306.2041065100002</v>
      </c>
      <c r="D111" s="130">
        <v>61.810772149999998</v>
      </c>
      <c r="E111" s="130">
        <v>714.0037616699999</v>
      </c>
      <c r="F111" s="130">
        <v>215.47255565</v>
      </c>
      <c r="G111" s="130">
        <v>4.9292821199999999</v>
      </c>
      <c r="H111" s="130">
        <v>59.253493499999998</v>
      </c>
      <c r="I111" s="130">
        <v>319.91305847000001</v>
      </c>
      <c r="J111" s="130">
        <v>76.79180894000001</v>
      </c>
      <c r="K111" s="130">
        <v>2.1406538299999998</v>
      </c>
      <c r="L111" s="130">
        <v>31.535448940000002</v>
      </c>
      <c r="M111" s="168" t="s">
        <v>188</v>
      </c>
      <c r="N111" s="130">
        <v>50.507862889999998</v>
      </c>
      <c r="O111" s="130">
        <v>31.573270209999997</v>
      </c>
      <c r="P111" s="130">
        <v>13.379818009999999</v>
      </c>
      <c r="Q111" s="130">
        <v>11.514006670000001</v>
      </c>
      <c r="R111" s="130">
        <v>27.208061599999997</v>
      </c>
      <c r="S111" s="130">
        <v>1.0938173900000001</v>
      </c>
      <c r="T111" s="130">
        <v>2.5313868199999998</v>
      </c>
      <c r="U111" s="130"/>
      <c r="V111" s="130"/>
    </row>
    <row r="112" spans="1:22" hidden="1" outlineLevel="1">
      <c r="A112" s="8">
        <v>43617</v>
      </c>
      <c r="B112" s="130">
        <v>3429.9800264800006</v>
      </c>
      <c r="C112" s="130">
        <v>1996.0308913600002</v>
      </c>
      <c r="D112" s="130">
        <v>52.00207941</v>
      </c>
      <c r="E112" s="130">
        <v>580.26095556999996</v>
      </c>
      <c r="F112" s="130">
        <v>175.67667950000001</v>
      </c>
      <c r="G112" s="130">
        <v>4.1005042199999995</v>
      </c>
      <c r="H112" s="130">
        <v>57.39075596</v>
      </c>
      <c r="I112" s="130">
        <v>343.8584323</v>
      </c>
      <c r="J112" s="130">
        <v>71.562513170000003</v>
      </c>
      <c r="K112" s="130">
        <v>4.2215397600000006</v>
      </c>
      <c r="L112" s="130">
        <v>28.708234399999998</v>
      </c>
      <c r="M112" s="168" t="s">
        <v>188</v>
      </c>
      <c r="N112" s="130">
        <v>25.134156920000002</v>
      </c>
      <c r="O112" s="130">
        <v>35.020099459999997</v>
      </c>
      <c r="P112" s="130">
        <v>17.31974881</v>
      </c>
      <c r="Q112" s="130">
        <v>9.1574022100000008</v>
      </c>
      <c r="R112" s="130">
        <v>25.630701220000002</v>
      </c>
      <c r="S112" s="130">
        <v>0.95422537000000007</v>
      </c>
      <c r="T112" s="130">
        <v>2.95110684</v>
      </c>
      <c r="U112" s="130"/>
      <c r="V112" s="130"/>
    </row>
    <row r="113" spans="1:22" hidden="1" outlineLevel="1">
      <c r="A113" s="8">
        <v>43647</v>
      </c>
      <c r="B113" s="130">
        <v>3596.69781762</v>
      </c>
      <c r="C113" s="130">
        <v>1980.6978344800002</v>
      </c>
      <c r="D113" s="130">
        <v>55.013476949999998</v>
      </c>
      <c r="E113" s="130">
        <v>660.03758257000004</v>
      </c>
      <c r="F113" s="130">
        <v>172.52948184000002</v>
      </c>
      <c r="G113" s="130">
        <v>4.6851675599999991</v>
      </c>
      <c r="H113" s="130">
        <v>71.542472579999995</v>
      </c>
      <c r="I113" s="130">
        <v>428.72922410000001</v>
      </c>
      <c r="J113" s="130">
        <v>70.837649330000005</v>
      </c>
      <c r="K113" s="130">
        <v>5.5468729000000003</v>
      </c>
      <c r="L113" s="130">
        <v>24.700798030000001</v>
      </c>
      <c r="M113" s="168" t="s">
        <v>188</v>
      </c>
      <c r="N113" s="130">
        <v>27.075670049999999</v>
      </c>
      <c r="O113" s="130">
        <v>31.28658308</v>
      </c>
      <c r="P113" s="130">
        <v>16.44752828</v>
      </c>
      <c r="Q113" s="130">
        <v>11.006479580000001</v>
      </c>
      <c r="R113" s="130">
        <v>32.394558869999997</v>
      </c>
      <c r="S113" s="130">
        <v>1.0997707400000001</v>
      </c>
      <c r="T113" s="130">
        <v>3.06666668</v>
      </c>
      <c r="U113" s="130"/>
      <c r="V113" s="130"/>
    </row>
    <row r="114" spans="1:22" hidden="1" outlineLevel="1">
      <c r="A114" s="8">
        <v>43678</v>
      </c>
      <c r="B114" s="130">
        <v>3655.3987466899998</v>
      </c>
      <c r="C114" s="130">
        <v>1983.9653563900001</v>
      </c>
      <c r="D114" s="130">
        <v>60.18821896</v>
      </c>
      <c r="E114" s="130">
        <v>758.48862411999994</v>
      </c>
      <c r="F114" s="130">
        <v>103.31700946000001</v>
      </c>
      <c r="G114" s="130">
        <v>4.2395170100000001</v>
      </c>
      <c r="H114" s="130">
        <v>66.22040355</v>
      </c>
      <c r="I114" s="130">
        <v>439.51632957999993</v>
      </c>
      <c r="J114" s="130">
        <v>93.206854499999992</v>
      </c>
      <c r="K114" s="130">
        <v>4.8796198599999991</v>
      </c>
      <c r="L114" s="130">
        <v>20.38588794</v>
      </c>
      <c r="M114" s="168" t="s">
        <v>188</v>
      </c>
      <c r="N114" s="130">
        <v>24.168822169999999</v>
      </c>
      <c r="O114" s="130">
        <v>30.875181319999996</v>
      </c>
      <c r="P114" s="130">
        <v>21.616712530000001</v>
      </c>
      <c r="Q114" s="130">
        <v>9.5769802100000003</v>
      </c>
      <c r="R114" s="130">
        <v>29.01149912</v>
      </c>
      <c r="S114" s="130">
        <v>3.0421669499999999</v>
      </c>
      <c r="T114" s="130">
        <v>2.6995630199999998</v>
      </c>
      <c r="U114" s="130"/>
      <c r="V114" s="130"/>
    </row>
    <row r="115" spans="1:22" hidden="1" outlineLevel="1">
      <c r="A115" s="8">
        <v>43709</v>
      </c>
      <c r="B115" s="130">
        <v>3810.21260493</v>
      </c>
      <c r="C115" s="130">
        <v>1879.1980161799997</v>
      </c>
      <c r="D115" s="130">
        <v>57.037288629999999</v>
      </c>
      <c r="E115" s="130">
        <v>837.14266442000007</v>
      </c>
      <c r="F115" s="130">
        <v>156.75952197999999</v>
      </c>
      <c r="G115" s="130">
        <v>4.1047478599999998</v>
      </c>
      <c r="H115" s="130">
        <v>75.107634039999994</v>
      </c>
      <c r="I115" s="130">
        <v>521.35431230000006</v>
      </c>
      <c r="J115" s="130">
        <v>91.681377789999999</v>
      </c>
      <c r="K115" s="130">
        <v>5.1195030699999995</v>
      </c>
      <c r="L115" s="130">
        <v>21.436099589999998</v>
      </c>
      <c r="M115" s="168" t="s">
        <v>188</v>
      </c>
      <c r="N115" s="130">
        <v>25.89310862</v>
      </c>
      <c r="O115" s="130">
        <v>33.025915430000005</v>
      </c>
      <c r="P115" s="130">
        <v>28.235452630000001</v>
      </c>
      <c r="Q115" s="130">
        <v>10.722906290000001</v>
      </c>
      <c r="R115" s="130">
        <v>33.106873710000002</v>
      </c>
      <c r="S115" s="130">
        <v>27.743847820000003</v>
      </c>
      <c r="T115" s="130">
        <v>2.5433345700000003</v>
      </c>
      <c r="U115" s="130"/>
      <c r="V115" s="130"/>
    </row>
    <row r="116" spans="1:22" hidden="1" outlineLevel="1">
      <c r="A116" s="8">
        <v>43739</v>
      </c>
      <c r="B116" s="130">
        <v>4045.6222122599997</v>
      </c>
      <c r="C116" s="130">
        <v>1905.0610879000001</v>
      </c>
      <c r="D116" s="130">
        <v>62.709652540000008</v>
      </c>
      <c r="E116" s="130">
        <v>1025.3415043699999</v>
      </c>
      <c r="F116" s="130">
        <v>155.68081116000002</v>
      </c>
      <c r="G116" s="130">
        <v>4.4149285299999992</v>
      </c>
      <c r="H116" s="130">
        <v>76.186858770000001</v>
      </c>
      <c r="I116" s="130">
        <v>553.81598276</v>
      </c>
      <c r="J116" s="130">
        <v>86.932739239999989</v>
      </c>
      <c r="K116" s="130">
        <v>4.1794613399999996</v>
      </c>
      <c r="L116" s="130">
        <v>20.074626050000003</v>
      </c>
      <c r="M116" s="168" t="s">
        <v>188</v>
      </c>
      <c r="N116" s="130">
        <v>26.899018009999999</v>
      </c>
      <c r="O116" s="130">
        <v>35.878133319999996</v>
      </c>
      <c r="P116" s="130">
        <v>28.660334499999998</v>
      </c>
      <c r="Q116" s="130">
        <v>10.834485019999999</v>
      </c>
      <c r="R116" s="130">
        <v>37.777548899999999</v>
      </c>
      <c r="S116" s="130">
        <v>7.2224326699999999</v>
      </c>
      <c r="T116" s="130">
        <v>3.9526071800000007</v>
      </c>
      <c r="U116" s="130"/>
      <c r="V116" s="130"/>
    </row>
    <row r="117" spans="1:22" hidden="1" outlineLevel="1">
      <c r="A117" s="8">
        <v>43770</v>
      </c>
      <c r="B117" s="130">
        <v>3815.0419811399997</v>
      </c>
      <c r="C117" s="130">
        <v>1783.2284166500001</v>
      </c>
      <c r="D117" s="130">
        <v>58.737112490000001</v>
      </c>
      <c r="E117" s="130">
        <v>994.70741662</v>
      </c>
      <c r="F117" s="130">
        <v>137.98824299</v>
      </c>
      <c r="G117" s="130">
        <v>4.91589206</v>
      </c>
      <c r="H117" s="130">
        <v>90.656728890000011</v>
      </c>
      <c r="I117" s="130">
        <v>489.31201051000005</v>
      </c>
      <c r="J117" s="130">
        <v>79.808112630000011</v>
      </c>
      <c r="K117" s="130">
        <v>3.4309851100000004</v>
      </c>
      <c r="L117" s="130">
        <v>19.0058945</v>
      </c>
      <c r="M117" s="168" t="s">
        <v>188</v>
      </c>
      <c r="N117" s="130">
        <v>33.966920639999998</v>
      </c>
      <c r="O117" s="130">
        <v>36.622362630000005</v>
      </c>
      <c r="P117" s="130">
        <v>24.803740609999998</v>
      </c>
      <c r="Q117" s="130">
        <v>11.413194149999999</v>
      </c>
      <c r="R117" s="130">
        <v>40.580903520000007</v>
      </c>
      <c r="S117" s="130">
        <v>2.1724271000000002</v>
      </c>
      <c r="T117" s="130">
        <v>3.6916200400000005</v>
      </c>
      <c r="U117" s="130"/>
      <c r="V117" s="130"/>
    </row>
    <row r="118" spans="1:22" hidden="1" outlineLevel="1">
      <c r="A118" s="8">
        <v>43800</v>
      </c>
      <c r="B118" s="130">
        <v>3859.3144368800008</v>
      </c>
      <c r="C118" s="130">
        <v>1770.7536787600002</v>
      </c>
      <c r="D118" s="130">
        <v>60.554391029999998</v>
      </c>
      <c r="E118" s="130">
        <v>927.21622862000004</v>
      </c>
      <c r="F118" s="130">
        <v>174.60684948000002</v>
      </c>
      <c r="G118" s="130">
        <v>7.0981144299999999</v>
      </c>
      <c r="H118" s="130">
        <v>142.09522656999999</v>
      </c>
      <c r="I118" s="130">
        <v>457.36386278000003</v>
      </c>
      <c r="J118" s="130">
        <v>142.17435439000002</v>
      </c>
      <c r="K118" s="130">
        <v>3.0156160400000003</v>
      </c>
      <c r="L118" s="130">
        <v>21.623138059999999</v>
      </c>
      <c r="M118" s="168" t="s">
        <v>188</v>
      </c>
      <c r="N118" s="130">
        <v>32.88388501</v>
      </c>
      <c r="O118" s="130">
        <v>45.821627120000002</v>
      </c>
      <c r="P118" s="130">
        <v>24.516059939999998</v>
      </c>
      <c r="Q118" s="130">
        <v>11.690067670000001</v>
      </c>
      <c r="R118" s="130">
        <v>33.493417190000002</v>
      </c>
      <c r="S118" s="130">
        <v>1.0776165499999999</v>
      </c>
      <c r="T118" s="130">
        <v>3.3303032400000006</v>
      </c>
      <c r="U118" s="130"/>
      <c r="V118" s="130"/>
    </row>
    <row r="119" spans="1:22" hidden="1" outlineLevel="1">
      <c r="A119" s="8">
        <v>43831</v>
      </c>
      <c r="B119" s="130">
        <v>3983.5294292999997</v>
      </c>
      <c r="C119" s="130">
        <v>1835.7772361200002</v>
      </c>
      <c r="D119" s="130">
        <v>62.622934630000003</v>
      </c>
      <c r="E119" s="130">
        <v>979.52025903999993</v>
      </c>
      <c r="F119" s="130">
        <v>158.83669586999997</v>
      </c>
      <c r="G119" s="130">
        <v>6.7958617500000003</v>
      </c>
      <c r="H119" s="130">
        <v>88.560757970000012</v>
      </c>
      <c r="I119" s="130">
        <v>554.29175383999996</v>
      </c>
      <c r="J119" s="130">
        <v>110.79468204000001</v>
      </c>
      <c r="K119" s="130">
        <v>2.7281684300000002</v>
      </c>
      <c r="L119" s="130">
        <v>33.242671790000003</v>
      </c>
      <c r="M119" s="130">
        <v>2.173373E-2</v>
      </c>
      <c r="N119" s="130">
        <v>23.05599368</v>
      </c>
      <c r="O119" s="130">
        <v>35.388645410000002</v>
      </c>
      <c r="P119" s="130">
        <v>30.517133730000001</v>
      </c>
      <c r="Q119" s="130">
        <v>11.710071070000001</v>
      </c>
      <c r="R119" s="130">
        <v>42.128255399999993</v>
      </c>
      <c r="S119" s="130">
        <v>1.3226750199999999</v>
      </c>
      <c r="T119" s="130">
        <v>6.2138997800000011</v>
      </c>
      <c r="U119" s="130"/>
      <c r="V119" s="130"/>
    </row>
    <row r="120" spans="1:22" hidden="1" outlineLevel="1">
      <c r="A120" s="8">
        <v>43862</v>
      </c>
      <c r="B120" s="130">
        <v>4031.6542439200002</v>
      </c>
      <c r="C120" s="130">
        <v>2166.6604842300003</v>
      </c>
      <c r="D120" s="130">
        <v>64.308024079999996</v>
      </c>
      <c r="E120" s="130">
        <v>875.6831364300001</v>
      </c>
      <c r="F120" s="130">
        <v>154.18133798</v>
      </c>
      <c r="G120" s="130">
        <v>6.3432250400000001</v>
      </c>
      <c r="H120" s="130">
        <v>67.227305419999993</v>
      </c>
      <c r="I120" s="130">
        <v>426.82752561000001</v>
      </c>
      <c r="J120" s="130">
        <v>82.386796740000008</v>
      </c>
      <c r="K120" s="130">
        <v>2.71709069</v>
      </c>
      <c r="L120" s="130">
        <v>30.634222059999995</v>
      </c>
      <c r="M120" s="130">
        <v>1.270904E-2</v>
      </c>
      <c r="N120" s="130">
        <v>21.536277169999998</v>
      </c>
      <c r="O120" s="130">
        <v>39.595259159999998</v>
      </c>
      <c r="P120" s="130">
        <v>30.10410559</v>
      </c>
      <c r="Q120" s="130">
        <v>11.08260042</v>
      </c>
      <c r="R120" s="130">
        <v>46.138833720000001</v>
      </c>
      <c r="S120" s="130">
        <v>1.2174977499999999</v>
      </c>
      <c r="T120" s="130">
        <v>4.9978127899999993</v>
      </c>
      <c r="U120" s="130"/>
      <c r="V120" s="130"/>
    </row>
    <row r="121" spans="1:22" hidden="1" outlineLevel="1">
      <c r="A121" s="8">
        <v>43891</v>
      </c>
      <c r="B121" s="130">
        <v>4370.7229641800004</v>
      </c>
      <c r="C121" s="130">
        <v>2322.1639130599997</v>
      </c>
      <c r="D121" s="130">
        <v>63.504209729999999</v>
      </c>
      <c r="E121" s="130">
        <v>1026.7347255</v>
      </c>
      <c r="F121" s="130">
        <v>112.17523559000001</v>
      </c>
      <c r="G121" s="130">
        <v>5.6936997599999994</v>
      </c>
      <c r="H121" s="130">
        <v>64.932330879999995</v>
      </c>
      <c r="I121" s="130">
        <v>485.65487537999991</v>
      </c>
      <c r="J121" s="130">
        <v>118.31605507</v>
      </c>
      <c r="K121" s="130">
        <v>2.1193300500000003</v>
      </c>
      <c r="L121" s="130">
        <v>26.679238980000001</v>
      </c>
      <c r="M121" s="130">
        <v>4.8628600000000001E-2</v>
      </c>
      <c r="N121" s="130">
        <v>19.699235959999999</v>
      </c>
      <c r="O121" s="130">
        <v>35.210882300000002</v>
      </c>
      <c r="P121" s="130">
        <v>26.393709170000001</v>
      </c>
      <c r="Q121" s="130">
        <v>11.774280129999999</v>
      </c>
      <c r="R121" s="130">
        <v>43.883271180000001</v>
      </c>
      <c r="S121" s="130">
        <v>1.0177755500000001</v>
      </c>
      <c r="T121" s="130">
        <v>4.7215672899999994</v>
      </c>
      <c r="U121" s="130"/>
      <c r="V121" s="130"/>
    </row>
    <row r="122" spans="1:22" hidden="1" outlineLevel="1">
      <c r="A122" s="8">
        <v>43922</v>
      </c>
      <c r="B122" s="130">
        <v>4975.8055926800007</v>
      </c>
      <c r="C122" s="130">
        <v>2808.36118678</v>
      </c>
      <c r="D122" s="130">
        <v>63.062131200000003</v>
      </c>
      <c r="E122" s="130">
        <v>936.50211409999986</v>
      </c>
      <c r="F122" s="130">
        <v>181.69562490000001</v>
      </c>
      <c r="G122" s="130">
        <v>5.9452898799999998</v>
      </c>
      <c r="H122" s="130">
        <v>72.569343849999996</v>
      </c>
      <c r="I122" s="130">
        <v>562.38470110000003</v>
      </c>
      <c r="J122" s="130">
        <v>146.83807762000001</v>
      </c>
      <c r="K122" s="130">
        <v>1.24769006</v>
      </c>
      <c r="L122" s="130">
        <v>30.716782670000001</v>
      </c>
      <c r="M122" s="130">
        <v>0.12175852000000001</v>
      </c>
      <c r="N122" s="130">
        <v>19.55302034</v>
      </c>
      <c r="O122" s="130">
        <v>30.078212549999996</v>
      </c>
      <c r="P122" s="130">
        <v>26.31758932</v>
      </c>
      <c r="Q122" s="130">
        <v>9.2409858699999994</v>
      </c>
      <c r="R122" s="130">
        <v>74.73669731999999</v>
      </c>
      <c r="S122" s="130">
        <v>0.94463295000000003</v>
      </c>
      <c r="T122" s="130">
        <v>5.4897536499999999</v>
      </c>
      <c r="U122" s="130"/>
      <c r="V122" s="130"/>
    </row>
    <row r="123" spans="1:22" hidden="1" outlineLevel="1">
      <c r="A123" s="8">
        <v>43952</v>
      </c>
      <c r="B123" s="130">
        <v>5268.9941197699991</v>
      </c>
      <c r="C123" s="130">
        <v>3117.07026959</v>
      </c>
      <c r="D123" s="130">
        <v>66.93039958</v>
      </c>
      <c r="E123" s="130">
        <v>935.91544582999995</v>
      </c>
      <c r="F123" s="130">
        <v>167.25242406000001</v>
      </c>
      <c r="G123" s="130">
        <v>10.711850909999999</v>
      </c>
      <c r="H123" s="130">
        <v>76.408515099999988</v>
      </c>
      <c r="I123" s="130">
        <v>577.86471964999998</v>
      </c>
      <c r="J123" s="130">
        <v>74.755751400000008</v>
      </c>
      <c r="K123" s="130">
        <v>1.0512244800000001</v>
      </c>
      <c r="L123" s="130">
        <v>26.985742699999999</v>
      </c>
      <c r="M123" s="130">
        <v>2.0056930399999997</v>
      </c>
      <c r="N123" s="130">
        <v>20.549941270000001</v>
      </c>
      <c r="O123" s="130">
        <v>30.694708630000004</v>
      </c>
      <c r="P123" s="130">
        <v>27.923417729999997</v>
      </c>
      <c r="Q123" s="130">
        <v>8.7136062299999999</v>
      </c>
      <c r="R123" s="130">
        <v>117.50885820999999</v>
      </c>
      <c r="S123" s="130">
        <v>0.95861215999999994</v>
      </c>
      <c r="T123" s="130">
        <v>5.6929392000000005</v>
      </c>
      <c r="U123" s="130"/>
      <c r="V123" s="130"/>
    </row>
    <row r="124" spans="1:22" hidden="1" outlineLevel="1">
      <c r="A124" s="8">
        <v>43983</v>
      </c>
      <c r="B124" s="130">
        <v>5057.0274561499991</v>
      </c>
      <c r="C124" s="130">
        <v>3099.5802519999997</v>
      </c>
      <c r="D124" s="130">
        <v>68.665571610000001</v>
      </c>
      <c r="E124" s="130">
        <v>774.49242541000001</v>
      </c>
      <c r="F124" s="130">
        <v>177.81732136000002</v>
      </c>
      <c r="G124" s="130">
        <v>4.5570696099999992</v>
      </c>
      <c r="H124" s="130">
        <v>75.048108400000004</v>
      </c>
      <c r="I124" s="130">
        <v>507.61594533000005</v>
      </c>
      <c r="J124" s="130">
        <v>90.505205259999997</v>
      </c>
      <c r="K124" s="130">
        <v>1.0515228599999999</v>
      </c>
      <c r="L124" s="130">
        <v>27.350599000000003</v>
      </c>
      <c r="M124" s="130">
        <v>2.2023206800000001</v>
      </c>
      <c r="N124" s="130">
        <v>21.62805139</v>
      </c>
      <c r="O124" s="130">
        <v>34.727667070000003</v>
      </c>
      <c r="P124" s="130">
        <v>27.362712029999997</v>
      </c>
      <c r="Q124" s="130">
        <v>7.4577363900000009</v>
      </c>
      <c r="R124" s="130">
        <v>128.69803041</v>
      </c>
      <c r="S124" s="130">
        <v>1.2220095399999997</v>
      </c>
      <c r="T124" s="130">
        <v>7.0449077999999989</v>
      </c>
      <c r="U124" s="130"/>
      <c r="V124" s="130"/>
    </row>
    <row r="125" spans="1:22" hidden="1" outlineLevel="1">
      <c r="A125" s="8">
        <v>44013</v>
      </c>
      <c r="B125" s="130">
        <v>5348.8732777099995</v>
      </c>
      <c r="C125" s="130">
        <v>3217.2573657299999</v>
      </c>
      <c r="D125" s="130">
        <v>71.118664609999996</v>
      </c>
      <c r="E125" s="130">
        <v>885.70008572000006</v>
      </c>
      <c r="F125" s="130">
        <v>233.96124850999996</v>
      </c>
      <c r="G125" s="130">
        <v>7.4548217000000001</v>
      </c>
      <c r="H125" s="130">
        <v>76.694995980000016</v>
      </c>
      <c r="I125" s="130">
        <v>496.46499004999993</v>
      </c>
      <c r="J125" s="130">
        <v>83.345454969999992</v>
      </c>
      <c r="K125" s="130">
        <v>1.1200604700000001</v>
      </c>
      <c r="L125" s="130">
        <v>31.140336529999999</v>
      </c>
      <c r="M125" s="130">
        <v>2.6031359199999997</v>
      </c>
      <c r="N125" s="130">
        <v>22.102360740000002</v>
      </c>
      <c r="O125" s="130">
        <v>35.446259530000006</v>
      </c>
      <c r="P125" s="130">
        <v>29.605916270000002</v>
      </c>
      <c r="Q125" s="130">
        <v>4.9490272399999995</v>
      </c>
      <c r="R125" s="130">
        <v>139.78237274999998</v>
      </c>
      <c r="S125" s="130">
        <v>1.8950847300000002</v>
      </c>
      <c r="T125" s="130">
        <v>8.2310962599999993</v>
      </c>
      <c r="U125" s="130"/>
      <c r="V125" s="130"/>
    </row>
    <row r="126" spans="1:22" hidden="1" outlineLevel="1">
      <c r="A126" s="8">
        <v>44044</v>
      </c>
      <c r="B126" s="130">
        <v>5333.0249340299997</v>
      </c>
      <c r="C126" s="130">
        <v>2946.36023415</v>
      </c>
      <c r="D126" s="130">
        <v>74.724281469999994</v>
      </c>
      <c r="E126" s="130">
        <v>980.27337290999981</v>
      </c>
      <c r="F126" s="130">
        <v>261.38719241000001</v>
      </c>
      <c r="G126" s="130">
        <v>17.289678810000002</v>
      </c>
      <c r="H126" s="130">
        <v>96.884997229999996</v>
      </c>
      <c r="I126" s="130">
        <v>568.00591005000013</v>
      </c>
      <c r="J126" s="130">
        <v>73.105764239999999</v>
      </c>
      <c r="K126" s="130">
        <v>1.5643284999999998</v>
      </c>
      <c r="L126" s="130">
        <v>27.136499319999999</v>
      </c>
      <c r="M126" s="130">
        <v>2.5019547699999998</v>
      </c>
      <c r="N126" s="130">
        <v>24.052341729999998</v>
      </c>
      <c r="O126" s="130">
        <v>36.977698450000005</v>
      </c>
      <c r="P126" s="130">
        <v>31.915088090000005</v>
      </c>
      <c r="Q126" s="130">
        <v>4.9812206200000002</v>
      </c>
      <c r="R126" s="130">
        <v>174.34203954999998</v>
      </c>
      <c r="S126" s="130">
        <v>1.6255426400000001</v>
      </c>
      <c r="T126" s="130">
        <v>9.8967890899999986</v>
      </c>
      <c r="U126" s="130"/>
      <c r="V126" s="130"/>
    </row>
    <row r="127" spans="1:22" hidden="1" outlineLevel="1">
      <c r="A127" s="8">
        <v>44075</v>
      </c>
      <c r="B127" s="130">
        <v>5403.88292301</v>
      </c>
      <c r="C127" s="130">
        <v>3086.7305928699998</v>
      </c>
      <c r="D127" s="130">
        <v>145.72742896</v>
      </c>
      <c r="E127" s="130">
        <v>723.69585920999998</v>
      </c>
      <c r="F127" s="130">
        <v>241.64186992000003</v>
      </c>
      <c r="G127" s="130">
        <v>22.525310610000002</v>
      </c>
      <c r="H127" s="130">
        <v>98.613903550000003</v>
      </c>
      <c r="I127" s="130">
        <v>616.39200014000005</v>
      </c>
      <c r="J127" s="130">
        <v>103.1275342</v>
      </c>
      <c r="K127" s="130">
        <v>1.75881322</v>
      </c>
      <c r="L127" s="130">
        <v>27.626001270000003</v>
      </c>
      <c r="M127" s="130">
        <v>2.6043139700000002</v>
      </c>
      <c r="N127" s="130">
        <v>29.361710519999999</v>
      </c>
      <c r="O127" s="130">
        <v>41.494014249999999</v>
      </c>
      <c r="P127" s="130">
        <v>34.934375919999994</v>
      </c>
      <c r="Q127" s="130">
        <v>8.0600872900000002</v>
      </c>
      <c r="R127" s="130">
        <v>208.64561981000003</v>
      </c>
      <c r="S127" s="130">
        <v>1.7400556</v>
      </c>
      <c r="T127" s="130">
        <v>9.2034316999999977</v>
      </c>
      <c r="U127" s="130"/>
      <c r="V127" s="130"/>
    </row>
    <row r="128" spans="1:22" hidden="1" outlineLevel="1">
      <c r="A128" s="8">
        <v>44105</v>
      </c>
      <c r="B128" s="130">
        <v>5432.0757576900005</v>
      </c>
      <c r="C128" s="130">
        <v>3070.3781070799996</v>
      </c>
      <c r="D128" s="130">
        <v>74.38772496</v>
      </c>
      <c r="E128" s="130">
        <v>789.34689409999999</v>
      </c>
      <c r="F128" s="130">
        <v>205.65472746999995</v>
      </c>
      <c r="G128" s="130">
        <v>30.6092555</v>
      </c>
      <c r="H128" s="130">
        <v>105.29808376</v>
      </c>
      <c r="I128" s="130">
        <v>669.05683282000007</v>
      </c>
      <c r="J128" s="130">
        <v>100.26651242</v>
      </c>
      <c r="K128" s="130">
        <v>1.4707071599999999</v>
      </c>
      <c r="L128" s="130">
        <v>28.623843180000001</v>
      </c>
      <c r="M128" s="130">
        <v>3.4008391699999998</v>
      </c>
      <c r="N128" s="130">
        <v>31.295874900000001</v>
      </c>
      <c r="O128" s="130">
        <v>41.515752469999995</v>
      </c>
      <c r="P128" s="130">
        <v>38.778714340000001</v>
      </c>
      <c r="Q128" s="130">
        <v>8.6924273099999994</v>
      </c>
      <c r="R128" s="130">
        <v>217.37206415999998</v>
      </c>
      <c r="S128" s="130">
        <v>1.6222891399999999</v>
      </c>
      <c r="T128" s="130">
        <v>14.305107749999999</v>
      </c>
      <c r="U128" s="130"/>
      <c r="V128" s="130"/>
    </row>
    <row r="129" spans="1:22" hidden="1" outlineLevel="1">
      <c r="A129" s="8">
        <v>44136</v>
      </c>
      <c r="B129" s="130">
        <v>5575.2622930899997</v>
      </c>
      <c r="C129" s="130">
        <v>2990.5071979899999</v>
      </c>
      <c r="D129" s="130">
        <v>95.494509090000008</v>
      </c>
      <c r="E129" s="130">
        <v>1137.3711562999999</v>
      </c>
      <c r="F129" s="130">
        <v>161.95790627</v>
      </c>
      <c r="G129" s="130">
        <v>35.342392390000008</v>
      </c>
      <c r="H129" s="130">
        <v>94.493168839999996</v>
      </c>
      <c r="I129" s="130">
        <v>601.56141516000002</v>
      </c>
      <c r="J129" s="130">
        <v>86.733608149999995</v>
      </c>
      <c r="K129" s="130">
        <v>1.39864715</v>
      </c>
      <c r="L129" s="130">
        <v>27.447117329999998</v>
      </c>
      <c r="M129" s="130">
        <v>2.6907639800000003</v>
      </c>
      <c r="N129" s="130">
        <v>30.1772174</v>
      </c>
      <c r="O129" s="130">
        <v>41.212839980000005</v>
      </c>
      <c r="P129" s="130">
        <v>31.810618090000002</v>
      </c>
      <c r="Q129" s="130">
        <v>8.9287552300000002</v>
      </c>
      <c r="R129" s="130">
        <v>211.96282464999999</v>
      </c>
      <c r="S129" s="130">
        <v>1.25837102</v>
      </c>
      <c r="T129" s="130">
        <v>14.913784069999998</v>
      </c>
      <c r="U129" s="130"/>
      <c r="V129" s="130"/>
    </row>
    <row r="130" spans="1:22" hidden="1" outlineLevel="1">
      <c r="A130" s="8">
        <v>44166</v>
      </c>
      <c r="B130" s="130">
        <v>5424.1185583400002</v>
      </c>
      <c r="C130" s="130">
        <v>2783.4418809699996</v>
      </c>
      <c r="D130" s="130">
        <v>91.997512110000002</v>
      </c>
      <c r="E130" s="130">
        <v>967.32924676000005</v>
      </c>
      <c r="F130" s="130">
        <v>154.55585929999998</v>
      </c>
      <c r="G130" s="130">
        <v>19.557122159999999</v>
      </c>
      <c r="H130" s="130">
        <v>170.14660246</v>
      </c>
      <c r="I130" s="130">
        <v>661.73449444000005</v>
      </c>
      <c r="J130" s="130">
        <v>161.64253658000001</v>
      </c>
      <c r="K130" s="130">
        <v>1.44113224</v>
      </c>
      <c r="L130" s="130">
        <v>27.427481910000001</v>
      </c>
      <c r="M130" s="130">
        <v>1.62642387</v>
      </c>
      <c r="N130" s="130">
        <v>37.179210789999999</v>
      </c>
      <c r="O130" s="130">
        <v>46.653174310000004</v>
      </c>
      <c r="P130" s="130">
        <v>35.323996910000005</v>
      </c>
      <c r="Q130" s="130">
        <v>11.413023340000001</v>
      </c>
      <c r="R130" s="130">
        <v>240.85135579999999</v>
      </c>
      <c r="S130" s="130">
        <v>1.2980586700000001</v>
      </c>
      <c r="T130" s="130">
        <v>10.499445720000001</v>
      </c>
      <c r="U130" s="130"/>
      <c r="V130" s="130"/>
    </row>
    <row r="131" spans="1:22" hidden="1" outlineLevel="1">
      <c r="A131" s="8">
        <v>44197</v>
      </c>
      <c r="B131" s="130">
        <v>5345.5605271000004</v>
      </c>
      <c r="C131" s="130">
        <v>3121.5464959700003</v>
      </c>
      <c r="D131" s="130">
        <v>93.765681649999991</v>
      </c>
      <c r="E131" s="130">
        <v>818.9973447000001</v>
      </c>
      <c r="F131" s="130">
        <v>132.91306542000001</v>
      </c>
      <c r="G131" s="130">
        <v>21.271539789999999</v>
      </c>
      <c r="H131" s="130">
        <v>98.251124660000002</v>
      </c>
      <c r="I131" s="130">
        <v>601.92513686000007</v>
      </c>
      <c r="J131" s="130">
        <v>89.126804329999999</v>
      </c>
      <c r="K131" s="130">
        <v>1.2844722500000001</v>
      </c>
      <c r="L131" s="130">
        <v>29.872052719999999</v>
      </c>
      <c r="M131" s="130">
        <v>3.2552074500000003</v>
      </c>
      <c r="N131" s="130">
        <v>35.159356450000004</v>
      </c>
      <c r="O131" s="130">
        <v>40.069627869999991</v>
      </c>
      <c r="P131" s="130">
        <v>33.467895370000001</v>
      </c>
      <c r="Q131" s="130">
        <v>10.876302500000001</v>
      </c>
      <c r="R131" s="130">
        <v>202.10374003000001</v>
      </c>
      <c r="S131" s="130">
        <v>1.3378243799999998</v>
      </c>
      <c r="T131" s="130">
        <v>10.3368547</v>
      </c>
      <c r="U131" s="130"/>
      <c r="V131" s="130"/>
    </row>
    <row r="132" spans="1:22" hidden="1" outlineLevel="1">
      <c r="A132" s="8">
        <v>44228</v>
      </c>
      <c r="B132" s="130">
        <v>6026.9638098699988</v>
      </c>
      <c r="C132" s="130">
        <v>3572.3944227800002</v>
      </c>
      <c r="D132" s="130">
        <v>87.429941790000001</v>
      </c>
      <c r="E132" s="130">
        <v>1108.1926115799999</v>
      </c>
      <c r="F132" s="130">
        <v>132.97781162999999</v>
      </c>
      <c r="G132" s="130">
        <v>28.148891059999993</v>
      </c>
      <c r="H132" s="130">
        <v>92.65386977</v>
      </c>
      <c r="I132" s="130">
        <v>528.33601184999998</v>
      </c>
      <c r="J132" s="130">
        <v>69.06589855</v>
      </c>
      <c r="K132" s="130">
        <v>1.38907055</v>
      </c>
      <c r="L132" s="130">
        <v>32.452335180000006</v>
      </c>
      <c r="M132" s="130">
        <v>1.9054318800000001</v>
      </c>
      <c r="N132" s="130">
        <v>26.781358029999996</v>
      </c>
      <c r="O132" s="130">
        <v>44.999908750000003</v>
      </c>
      <c r="P132" s="130">
        <v>31.491911040000002</v>
      </c>
      <c r="Q132" s="130">
        <v>11.466507610000001</v>
      </c>
      <c r="R132" s="130">
        <v>247.41483079000002</v>
      </c>
      <c r="S132" s="130">
        <v>1.1241158999999998</v>
      </c>
      <c r="T132" s="130">
        <v>8.7388811299999993</v>
      </c>
      <c r="U132" s="130"/>
      <c r="V132" s="130"/>
    </row>
    <row r="133" spans="1:22" hidden="1" outlineLevel="1">
      <c r="A133" s="8">
        <v>44256</v>
      </c>
      <c r="B133" s="130">
        <v>6414.7692320900005</v>
      </c>
      <c r="C133" s="130">
        <v>3985.0441157200003</v>
      </c>
      <c r="D133" s="130">
        <v>83.932070209999992</v>
      </c>
      <c r="E133" s="130">
        <v>997.72310904999995</v>
      </c>
      <c r="F133" s="130">
        <v>174.69212180000005</v>
      </c>
      <c r="G133" s="130">
        <v>34.057710210000003</v>
      </c>
      <c r="H133" s="130">
        <v>78.71945058</v>
      </c>
      <c r="I133" s="130">
        <v>562.21873170000003</v>
      </c>
      <c r="J133" s="130">
        <v>60.247604350000003</v>
      </c>
      <c r="K133" s="130">
        <v>1.4349569899999999</v>
      </c>
      <c r="L133" s="130">
        <v>42.330260080000002</v>
      </c>
      <c r="M133" s="130">
        <v>3.1820538199999997</v>
      </c>
      <c r="N133" s="130">
        <v>26.762605690000004</v>
      </c>
      <c r="O133" s="130">
        <v>49.187035499999993</v>
      </c>
      <c r="P133" s="130">
        <v>30.278091080000003</v>
      </c>
      <c r="Q133" s="130">
        <v>12.210516869999999</v>
      </c>
      <c r="R133" s="130">
        <v>263.53306129000003</v>
      </c>
      <c r="S133" s="130">
        <v>1.3153508500000002</v>
      </c>
      <c r="T133" s="130">
        <v>7.9003863000000001</v>
      </c>
      <c r="U133" s="130"/>
      <c r="V133" s="130"/>
    </row>
    <row r="134" spans="1:22" hidden="1" outlineLevel="1">
      <c r="A134" s="8">
        <v>44287</v>
      </c>
      <c r="B134" s="130">
        <v>6265.3156122500004</v>
      </c>
      <c r="C134" s="130">
        <v>4045.53166672</v>
      </c>
      <c r="D134" s="130">
        <v>88.700337030000014</v>
      </c>
      <c r="E134" s="130">
        <v>901.9306655800001</v>
      </c>
      <c r="F134" s="130">
        <v>181.70030771</v>
      </c>
      <c r="G134" s="130">
        <v>35.540615559999999</v>
      </c>
      <c r="H134" s="130">
        <v>90.750053040000012</v>
      </c>
      <c r="I134" s="130">
        <v>524.57140214000003</v>
      </c>
      <c r="J134" s="130">
        <v>92.531251080000004</v>
      </c>
      <c r="K134" s="130">
        <v>1.3201645</v>
      </c>
      <c r="L134" s="130">
        <v>37.499770400000003</v>
      </c>
      <c r="M134" s="130">
        <v>1.7578604</v>
      </c>
      <c r="N134" s="130">
        <v>24.714890740000001</v>
      </c>
      <c r="O134" s="130">
        <v>51.052754570000005</v>
      </c>
      <c r="P134" s="130">
        <v>29.804836590000001</v>
      </c>
      <c r="Q134" s="130">
        <v>10.08361695</v>
      </c>
      <c r="R134" s="130">
        <v>139.54362270999999</v>
      </c>
      <c r="S134" s="130">
        <v>1.3958419400000002</v>
      </c>
      <c r="T134" s="130">
        <v>6.8859545900000008</v>
      </c>
      <c r="U134" s="130"/>
      <c r="V134" s="130"/>
    </row>
    <row r="135" spans="1:22" hidden="1" outlineLevel="1">
      <c r="A135" s="8">
        <v>44317</v>
      </c>
      <c r="B135" s="130">
        <v>6310.9770212900003</v>
      </c>
      <c r="C135" s="130">
        <v>4146.3598572400006</v>
      </c>
      <c r="D135" s="130">
        <v>89.834749630000005</v>
      </c>
      <c r="E135" s="130">
        <v>709.48097494000001</v>
      </c>
      <c r="F135" s="130">
        <v>155.64418772000002</v>
      </c>
      <c r="G135" s="130">
        <v>41.99960493999999</v>
      </c>
      <c r="H135" s="130">
        <v>84.728356070000004</v>
      </c>
      <c r="I135" s="130">
        <v>595.59375392999993</v>
      </c>
      <c r="J135" s="130">
        <v>73.474344799999997</v>
      </c>
      <c r="K135" s="130">
        <v>1.14525809</v>
      </c>
      <c r="L135" s="130">
        <v>42.906566389999995</v>
      </c>
      <c r="M135" s="130">
        <v>1.6996125400000002</v>
      </c>
      <c r="N135" s="130">
        <v>67.231154959999998</v>
      </c>
      <c r="O135" s="130">
        <v>44.664129819999999</v>
      </c>
      <c r="P135" s="130">
        <v>29.900588000000003</v>
      </c>
      <c r="Q135" s="130">
        <v>9.5224653500000009</v>
      </c>
      <c r="R135" s="130">
        <v>207.55539756000002</v>
      </c>
      <c r="S135" s="130">
        <v>3.07523174</v>
      </c>
      <c r="T135" s="130">
        <v>6.160787570000001</v>
      </c>
      <c r="U135" s="130"/>
      <c r="V135" s="130"/>
    </row>
    <row r="136" spans="1:22" hidden="1" outlineLevel="1">
      <c r="A136" s="8">
        <v>44348</v>
      </c>
      <c r="B136" s="130">
        <v>6009.2429379600007</v>
      </c>
      <c r="C136" s="130">
        <v>3864.3819979800001</v>
      </c>
      <c r="D136" s="130">
        <v>85.935945340000004</v>
      </c>
      <c r="E136" s="130">
        <v>690.98973029000013</v>
      </c>
      <c r="F136" s="130">
        <v>210.06819652000001</v>
      </c>
      <c r="G136" s="130">
        <v>19.547683750000001</v>
      </c>
      <c r="H136" s="130">
        <v>70.048809649999995</v>
      </c>
      <c r="I136" s="130">
        <v>581.96710737000001</v>
      </c>
      <c r="J136" s="130">
        <v>80.600833359999996</v>
      </c>
      <c r="K136" s="130">
        <v>3.9235081999999997</v>
      </c>
      <c r="L136" s="130">
        <v>39.91687769</v>
      </c>
      <c r="M136" s="130">
        <v>5.2803553600000006</v>
      </c>
      <c r="N136" s="130">
        <v>64.517749649999985</v>
      </c>
      <c r="O136" s="130">
        <v>42.289386880000009</v>
      </c>
      <c r="P136" s="130">
        <v>30.263553239999997</v>
      </c>
      <c r="Q136" s="130">
        <v>6.9756779600000005</v>
      </c>
      <c r="R136" s="130">
        <v>206.36661429</v>
      </c>
      <c r="S136" s="130">
        <v>1.3349097700000001</v>
      </c>
      <c r="T136" s="130">
        <v>4.8340006599999992</v>
      </c>
      <c r="U136" s="130"/>
      <c r="V136" s="130"/>
    </row>
    <row r="137" spans="1:22" hidden="1" outlineLevel="1">
      <c r="A137" s="8">
        <v>44378</v>
      </c>
      <c r="B137" s="130">
        <v>6049.6052612999993</v>
      </c>
      <c r="C137" s="130">
        <v>3848.9724706600005</v>
      </c>
      <c r="D137" s="130">
        <v>90.003824000000009</v>
      </c>
      <c r="E137" s="130">
        <v>718.99343031000012</v>
      </c>
      <c r="F137" s="130">
        <v>142.15722807</v>
      </c>
      <c r="G137" s="130">
        <v>29.925734030000001</v>
      </c>
      <c r="H137" s="130">
        <v>94.914642009999994</v>
      </c>
      <c r="I137" s="130">
        <v>613.08657760999995</v>
      </c>
      <c r="J137" s="130">
        <v>112.93538713999999</v>
      </c>
      <c r="K137" s="130">
        <v>6.3611321499999995</v>
      </c>
      <c r="L137" s="130">
        <v>42.78526798</v>
      </c>
      <c r="M137" s="130">
        <v>2.1472638499999999</v>
      </c>
      <c r="N137" s="130">
        <v>55.808216359999996</v>
      </c>
      <c r="O137" s="130">
        <v>47.553756820000004</v>
      </c>
      <c r="P137" s="130">
        <v>32.686869010000002</v>
      </c>
      <c r="Q137" s="130">
        <v>6.41344023</v>
      </c>
      <c r="R137" s="130">
        <v>199.41745874</v>
      </c>
      <c r="S137" s="130">
        <v>1.1828485</v>
      </c>
      <c r="T137" s="130">
        <v>4.2597138299999999</v>
      </c>
      <c r="U137" s="130"/>
      <c r="V137" s="130"/>
    </row>
    <row r="138" spans="1:22" hidden="1" outlineLevel="1">
      <c r="A138" s="8">
        <v>44409</v>
      </c>
      <c r="B138" s="130">
        <v>6119.7017178200003</v>
      </c>
      <c r="C138" s="130">
        <v>3752.1541902399999</v>
      </c>
      <c r="D138" s="130">
        <v>88.453314460000001</v>
      </c>
      <c r="E138" s="130">
        <v>762.74142936999988</v>
      </c>
      <c r="F138" s="130">
        <v>172.21326567</v>
      </c>
      <c r="G138" s="130">
        <v>31.21920248</v>
      </c>
      <c r="H138" s="130">
        <v>73.042322680000012</v>
      </c>
      <c r="I138" s="130">
        <v>574.70054892999997</v>
      </c>
      <c r="J138" s="130">
        <v>109.28206114999999</v>
      </c>
      <c r="K138" s="130">
        <v>5.6803691299999999</v>
      </c>
      <c r="L138" s="130">
        <v>43.690500659999998</v>
      </c>
      <c r="M138" s="130">
        <v>0.76617102999999998</v>
      </c>
      <c r="N138" s="130">
        <v>44.03608268</v>
      </c>
      <c r="O138" s="130">
        <v>45.715262360000011</v>
      </c>
      <c r="P138" s="130">
        <v>28.674032639999997</v>
      </c>
      <c r="Q138" s="130">
        <v>7.5431097899999999</v>
      </c>
      <c r="R138" s="130">
        <v>373.00153180000007</v>
      </c>
      <c r="S138" s="130">
        <v>1.2519254299999998</v>
      </c>
      <c r="T138" s="130">
        <v>5.5363973199999998</v>
      </c>
      <c r="U138" s="130"/>
      <c r="V138" s="130"/>
    </row>
    <row r="139" spans="1:22" hidden="1" outlineLevel="1">
      <c r="A139" s="8">
        <v>44440</v>
      </c>
      <c r="B139" s="130">
        <v>6439.57434251</v>
      </c>
      <c r="C139" s="130">
        <v>3840.7410893799997</v>
      </c>
      <c r="D139" s="130">
        <v>95.241551159999986</v>
      </c>
      <c r="E139" s="130">
        <v>870.08108713999991</v>
      </c>
      <c r="F139" s="130">
        <v>183.02819366</v>
      </c>
      <c r="G139" s="130">
        <v>41.229307040000002</v>
      </c>
      <c r="H139" s="130">
        <v>101.57100642</v>
      </c>
      <c r="I139" s="130">
        <v>581.70513990000006</v>
      </c>
      <c r="J139" s="130">
        <v>120.46933539999999</v>
      </c>
      <c r="K139" s="130">
        <v>5.1803880600000003</v>
      </c>
      <c r="L139" s="130">
        <v>49.541223330000001</v>
      </c>
      <c r="M139" s="130">
        <v>0.44755848999999998</v>
      </c>
      <c r="N139" s="130">
        <v>32.541145880000002</v>
      </c>
      <c r="O139" s="130">
        <v>52.432227420000004</v>
      </c>
      <c r="P139" s="130">
        <v>34.094463529999999</v>
      </c>
      <c r="Q139" s="130">
        <v>8.8117996500000011</v>
      </c>
      <c r="R139" s="130">
        <v>415.82575185000002</v>
      </c>
      <c r="S139" s="130">
        <v>0.87236653999999991</v>
      </c>
      <c r="T139" s="130">
        <v>5.7607076600000005</v>
      </c>
      <c r="U139" s="130"/>
      <c r="V139" s="130"/>
    </row>
    <row r="140" spans="1:22">
      <c r="A140" s="8">
        <v>44470</v>
      </c>
      <c r="B140" s="130">
        <v>6967.7367357500007</v>
      </c>
      <c r="C140" s="130">
        <v>3910.77473568</v>
      </c>
      <c r="D140" s="130">
        <v>123.34622677999999</v>
      </c>
      <c r="E140" s="130">
        <v>1162.8840305499998</v>
      </c>
      <c r="F140" s="130">
        <v>212.33891592999998</v>
      </c>
      <c r="G140" s="130">
        <v>34.392534590000004</v>
      </c>
      <c r="H140" s="130">
        <v>97.989171659999997</v>
      </c>
      <c r="I140" s="130">
        <v>719.53048444000001</v>
      </c>
      <c r="J140" s="130">
        <v>91.991386179999992</v>
      </c>
      <c r="K140" s="130">
        <v>4.1928714400000002</v>
      </c>
      <c r="L140" s="130">
        <v>42.673772640000003</v>
      </c>
      <c r="M140" s="130">
        <v>1.16861422</v>
      </c>
      <c r="N140" s="130">
        <v>34.985164200000007</v>
      </c>
      <c r="O140" s="130">
        <v>53.219847729999998</v>
      </c>
      <c r="P140" s="130">
        <v>36.124405870000004</v>
      </c>
      <c r="Q140" s="130">
        <v>8.0802826200000002</v>
      </c>
      <c r="R140" s="130">
        <v>426.84196103999994</v>
      </c>
      <c r="S140" s="130">
        <v>1.45333808</v>
      </c>
      <c r="T140" s="130">
        <v>5.7489920999999997</v>
      </c>
      <c r="U140" s="130"/>
      <c r="V140" s="130"/>
    </row>
    <row r="141" spans="1:22">
      <c r="A141" s="8">
        <v>44501</v>
      </c>
      <c r="B141" s="130">
        <v>6825.7931597200004</v>
      </c>
      <c r="C141" s="130">
        <v>3869.4329545700002</v>
      </c>
      <c r="D141" s="130">
        <v>90.953517160000004</v>
      </c>
      <c r="E141" s="130">
        <v>994.9077424300001</v>
      </c>
      <c r="F141" s="130">
        <v>266.11661715999998</v>
      </c>
      <c r="G141" s="130">
        <v>7.9483737499999991</v>
      </c>
      <c r="H141" s="130">
        <v>188.26854457000002</v>
      </c>
      <c r="I141" s="130">
        <v>647.53187593000007</v>
      </c>
      <c r="J141" s="130">
        <v>83.195642849999999</v>
      </c>
      <c r="K141" s="130">
        <v>2.9964359999999997</v>
      </c>
      <c r="L141" s="130">
        <v>40.478390140000002</v>
      </c>
      <c r="M141" s="130">
        <v>1.2803535099999999</v>
      </c>
      <c r="N141" s="130">
        <v>28.38738678</v>
      </c>
      <c r="O141" s="130">
        <v>62.64179661</v>
      </c>
      <c r="P141" s="130">
        <v>35.805746660000004</v>
      </c>
      <c r="Q141" s="130">
        <v>6.1462696999999995</v>
      </c>
      <c r="R141" s="130">
        <v>489.29656158</v>
      </c>
      <c r="S141" s="130">
        <v>1.1731059099999999</v>
      </c>
      <c r="T141" s="130">
        <v>9.2318444100000008</v>
      </c>
      <c r="U141" s="130"/>
      <c r="V141" s="130"/>
    </row>
    <row r="142" spans="1:22">
      <c r="A142" s="8">
        <v>44531</v>
      </c>
      <c r="B142" s="130">
        <v>7186.4105170000003</v>
      </c>
      <c r="C142" s="130">
        <v>3574.4407083699998</v>
      </c>
      <c r="D142" s="130">
        <v>111.13797898</v>
      </c>
      <c r="E142" s="130">
        <v>1273.7323585800002</v>
      </c>
      <c r="F142" s="130">
        <v>277.95176351000003</v>
      </c>
      <c r="G142" s="130">
        <v>16.754407690000001</v>
      </c>
      <c r="H142" s="130">
        <v>220.32892196</v>
      </c>
      <c r="I142" s="130">
        <v>772.98138956999992</v>
      </c>
      <c r="J142" s="130">
        <v>215.05272712999999</v>
      </c>
      <c r="K142" s="130">
        <v>2.157311</v>
      </c>
      <c r="L142" s="130">
        <v>39.394949879999999</v>
      </c>
      <c r="M142" s="130">
        <v>2.12483829</v>
      </c>
      <c r="N142" s="130">
        <v>30.093197529999998</v>
      </c>
      <c r="O142" s="130">
        <v>69.623915859999997</v>
      </c>
      <c r="P142" s="130">
        <v>34.622636660000005</v>
      </c>
      <c r="Q142" s="130">
        <v>5.1557630000000003</v>
      </c>
      <c r="R142" s="130">
        <v>530.95647610000003</v>
      </c>
      <c r="S142" s="130">
        <v>1.6710243899999999</v>
      </c>
      <c r="T142" s="130">
        <v>8.2301485000000003</v>
      </c>
      <c r="U142" s="130"/>
      <c r="V142" s="130"/>
    </row>
    <row r="143" spans="1:22">
      <c r="A143" s="8">
        <v>44562</v>
      </c>
      <c r="B143" s="130">
        <v>7639.5432971400005</v>
      </c>
      <c r="C143" s="130">
        <v>4369.2321590200008</v>
      </c>
      <c r="D143" s="130">
        <v>93.183518109999994</v>
      </c>
      <c r="E143" s="130">
        <v>1335.9978058700003</v>
      </c>
      <c r="F143" s="130">
        <v>209.50793328999998</v>
      </c>
      <c r="G143" s="130">
        <v>8.6484041200000004</v>
      </c>
      <c r="H143" s="130">
        <v>97.189780989999988</v>
      </c>
      <c r="I143" s="130">
        <v>712.88032811999983</v>
      </c>
      <c r="J143" s="130">
        <v>203.47769794999999</v>
      </c>
      <c r="K143" s="130">
        <v>2.1051058999999999</v>
      </c>
      <c r="L143" s="130">
        <v>50.67234139</v>
      </c>
      <c r="M143" s="130">
        <v>2.1073141099999999</v>
      </c>
      <c r="N143" s="130">
        <v>28.36543026</v>
      </c>
      <c r="O143" s="130">
        <v>47.575599139999994</v>
      </c>
      <c r="P143" s="130">
        <v>31.706718220000006</v>
      </c>
      <c r="Q143" s="130">
        <v>6.50244847</v>
      </c>
      <c r="R143" s="130">
        <v>431.86004284000001</v>
      </c>
      <c r="S143" s="130">
        <v>1.62586743</v>
      </c>
      <c r="T143" s="130">
        <v>6.9048019100000007</v>
      </c>
      <c r="U143" s="130"/>
      <c r="V143" s="130"/>
    </row>
    <row r="144" spans="1:22">
      <c r="A144" s="8">
        <v>44593</v>
      </c>
      <c r="B144" s="130">
        <v>8038.9528004099993</v>
      </c>
      <c r="C144" s="130">
        <v>4790.1494206299994</v>
      </c>
      <c r="D144" s="130">
        <v>101.16196652000001</v>
      </c>
      <c r="E144" s="130">
        <v>1069.2711127899997</v>
      </c>
      <c r="F144" s="130">
        <v>460.47685838000001</v>
      </c>
      <c r="G144" s="130">
        <v>9.0264746599999999</v>
      </c>
      <c r="H144" s="130">
        <v>74.20877892</v>
      </c>
      <c r="I144" s="130">
        <v>701.91060994999998</v>
      </c>
      <c r="J144" s="130">
        <v>105.90705311000001</v>
      </c>
      <c r="K144" s="130">
        <v>2.0830698799999996</v>
      </c>
      <c r="L144" s="130">
        <v>45.772446819999999</v>
      </c>
      <c r="M144" s="130">
        <v>1.22156698</v>
      </c>
      <c r="N144" s="130">
        <v>25.25833415</v>
      </c>
      <c r="O144" s="130">
        <v>36.553362650000004</v>
      </c>
      <c r="P144" s="130">
        <v>32.629570940000001</v>
      </c>
      <c r="Q144" s="130">
        <v>6.3010601299999998</v>
      </c>
      <c r="R144" s="130">
        <v>569.62936063999996</v>
      </c>
      <c r="S144" s="130">
        <v>1.5425737000000002</v>
      </c>
      <c r="T144" s="130">
        <v>5.8491795599999996</v>
      </c>
      <c r="U144" s="130"/>
      <c r="V144" s="130"/>
    </row>
    <row r="145" spans="1:22">
      <c r="A145" s="8">
        <v>44621</v>
      </c>
      <c r="B145" s="130">
        <v>7100.4417255600001</v>
      </c>
      <c r="C145" s="130">
        <v>3831.6147278400003</v>
      </c>
      <c r="D145" s="130">
        <v>92.459710949999987</v>
      </c>
      <c r="E145" s="130">
        <v>1033.2024270000002</v>
      </c>
      <c r="F145" s="130">
        <v>347.00891898999998</v>
      </c>
      <c r="G145" s="130">
        <v>9.5559413500000012</v>
      </c>
      <c r="H145" s="130">
        <v>60.945415419999996</v>
      </c>
      <c r="I145" s="130">
        <v>790.24069881999981</v>
      </c>
      <c r="J145" s="130">
        <v>113.56612525</v>
      </c>
      <c r="K145" s="130">
        <v>1.4834356</v>
      </c>
      <c r="L145" s="130">
        <v>45.037970899999998</v>
      </c>
      <c r="M145" s="130">
        <v>1.22764601</v>
      </c>
      <c r="N145" s="130">
        <v>33.567859949999992</v>
      </c>
      <c r="O145" s="130">
        <v>27.74922909</v>
      </c>
      <c r="P145" s="130">
        <v>32.632816300000002</v>
      </c>
      <c r="Q145" s="130">
        <v>5.57241974</v>
      </c>
      <c r="R145" s="130">
        <v>667.85888409999995</v>
      </c>
      <c r="S145" s="130">
        <v>0.98874183999999987</v>
      </c>
      <c r="T145" s="130">
        <v>5.728756409999999</v>
      </c>
      <c r="U145" s="130"/>
      <c r="V145" s="130"/>
    </row>
    <row r="146" spans="1:22">
      <c r="A146" s="8">
        <v>44652</v>
      </c>
      <c r="B146" s="130">
        <v>7262.6175272100008</v>
      </c>
      <c r="C146" s="130">
        <v>3996.1078619000004</v>
      </c>
      <c r="D146" s="130">
        <v>80.044734080000012</v>
      </c>
      <c r="E146" s="130">
        <v>1076.6317199300001</v>
      </c>
      <c r="F146" s="130">
        <v>271.79880376999995</v>
      </c>
      <c r="G146" s="130">
        <v>11.518395119999999</v>
      </c>
      <c r="H146" s="130">
        <v>55.645032080000007</v>
      </c>
      <c r="I146" s="130">
        <v>760.23596746999988</v>
      </c>
      <c r="J146" s="130">
        <v>143.41106804</v>
      </c>
      <c r="K146" s="130">
        <v>1.9756175299999998</v>
      </c>
      <c r="L146" s="130">
        <v>47.592943039999994</v>
      </c>
      <c r="M146" s="130">
        <v>1.10704008</v>
      </c>
      <c r="N146" s="130">
        <v>26.830207669999997</v>
      </c>
      <c r="O146" s="130">
        <v>30.682973049999994</v>
      </c>
      <c r="P146" s="130">
        <v>30.272345409999996</v>
      </c>
      <c r="Q146" s="130">
        <v>6.3161531100000001</v>
      </c>
      <c r="R146" s="130">
        <v>715.83454566</v>
      </c>
      <c r="S146" s="130">
        <v>0.56370871999999994</v>
      </c>
      <c r="T146" s="130">
        <v>6.0484105499999989</v>
      </c>
      <c r="U146" s="130"/>
      <c r="V146" s="130"/>
    </row>
    <row r="147" spans="1:22">
      <c r="A147" s="8">
        <v>44682</v>
      </c>
      <c r="B147" s="130">
        <v>7767.5461757800003</v>
      </c>
      <c r="C147" s="130">
        <v>4248.5343752400004</v>
      </c>
      <c r="D147" s="130">
        <v>76.276243799999989</v>
      </c>
      <c r="E147" s="130">
        <v>1124.0722447499998</v>
      </c>
      <c r="F147" s="130">
        <v>192.13024167999998</v>
      </c>
      <c r="G147" s="130">
        <v>14.47438133</v>
      </c>
      <c r="H147" s="130">
        <v>67.441853000000009</v>
      </c>
      <c r="I147" s="130">
        <v>961.60397926999997</v>
      </c>
      <c r="J147" s="130">
        <v>215.28798699000004</v>
      </c>
      <c r="K147" s="130">
        <v>1.9467829700000001</v>
      </c>
      <c r="L147" s="130">
        <v>53.947104959999997</v>
      </c>
      <c r="M147" s="130">
        <v>1.1648655299999999</v>
      </c>
      <c r="N147" s="130">
        <v>28.195730990000001</v>
      </c>
      <c r="O147" s="130">
        <v>32.768255419999996</v>
      </c>
      <c r="P147" s="130">
        <v>31.006454059999996</v>
      </c>
      <c r="Q147" s="130">
        <v>4.3375521400000006</v>
      </c>
      <c r="R147" s="130">
        <v>707.04867192000006</v>
      </c>
      <c r="S147" s="130">
        <v>1.43461544</v>
      </c>
      <c r="T147" s="130">
        <v>5.8748362900000002</v>
      </c>
      <c r="U147" s="130"/>
      <c r="V147" s="130"/>
    </row>
    <row r="148" spans="1:22">
      <c r="A148" s="8">
        <v>44713</v>
      </c>
      <c r="B148" s="130">
        <v>7157.6237643199993</v>
      </c>
      <c r="C148" s="130">
        <v>3914.9483990200001</v>
      </c>
      <c r="D148" s="130">
        <v>72.217990849999993</v>
      </c>
      <c r="E148" s="130">
        <v>1063.4148183900002</v>
      </c>
      <c r="F148" s="130">
        <v>192.22931449000001</v>
      </c>
      <c r="G148" s="130">
        <v>10.453616320000002</v>
      </c>
      <c r="H148" s="130">
        <v>79.908926620000017</v>
      </c>
      <c r="I148" s="130">
        <v>820.00596768000003</v>
      </c>
      <c r="J148" s="130">
        <v>125.709642</v>
      </c>
      <c r="K148" s="130">
        <v>1.8300414600000001</v>
      </c>
      <c r="L148" s="130">
        <v>46.807862980000003</v>
      </c>
      <c r="M148" s="130">
        <v>1.2011633199999998</v>
      </c>
      <c r="N148" s="130">
        <v>29.069536690000003</v>
      </c>
      <c r="O148" s="130">
        <v>31.079401010000002</v>
      </c>
      <c r="P148" s="130">
        <v>28.71299102</v>
      </c>
      <c r="Q148" s="130">
        <v>4.7248135200000005</v>
      </c>
      <c r="R148" s="130">
        <v>729.19049377999988</v>
      </c>
      <c r="S148" s="130">
        <v>0.90742302999999991</v>
      </c>
      <c r="T148" s="130">
        <v>5.2113621399999994</v>
      </c>
      <c r="U148" s="130"/>
      <c r="V148" s="130"/>
    </row>
    <row r="149" spans="1:22">
      <c r="A149" s="8">
        <v>44743</v>
      </c>
      <c r="B149" s="130">
        <v>7226.6390701</v>
      </c>
      <c r="C149" s="130">
        <v>4173.0294197599997</v>
      </c>
      <c r="D149" s="130">
        <v>77.189747539999999</v>
      </c>
      <c r="E149" s="130">
        <v>1076.5532621500001</v>
      </c>
      <c r="F149" s="130">
        <v>124.19990894999999</v>
      </c>
      <c r="G149" s="130">
        <v>11.0958877</v>
      </c>
      <c r="H149" s="130">
        <v>65.824417570000008</v>
      </c>
      <c r="I149" s="130">
        <v>688.65715572000011</v>
      </c>
      <c r="J149" s="130">
        <v>133.33761132999999</v>
      </c>
      <c r="K149" s="130">
        <v>2.3214649999999999</v>
      </c>
      <c r="L149" s="130">
        <v>63.535627140000003</v>
      </c>
      <c r="M149" s="130">
        <v>1.2151818300000001</v>
      </c>
      <c r="N149" s="130">
        <v>28.521327760000002</v>
      </c>
      <c r="O149" s="130">
        <v>33.60076935</v>
      </c>
      <c r="P149" s="130">
        <v>28.27202969</v>
      </c>
      <c r="Q149" s="130">
        <v>4.2927779700000004</v>
      </c>
      <c r="R149" s="130">
        <v>709.22930858999996</v>
      </c>
      <c r="S149" s="130">
        <v>1.2913819099999999</v>
      </c>
      <c r="T149" s="130">
        <v>4.4717901399999995</v>
      </c>
      <c r="U149" s="130"/>
      <c r="V149" s="130"/>
    </row>
    <row r="150" spans="1:22">
      <c r="A150" s="8">
        <v>44774</v>
      </c>
      <c r="B150" s="130">
        <v>7460.0913995300007</v>
      </c>
      <c r="C150" s="130">
        <v>4288.86692485</v>
      </c>
      <c r="D150" s="130">
        <v>70.723371720000003</v>
      </c>
      <c r="E150" s="130">
        <v>971.2404891000001</v>
      </c>
      <c r="F150" s="130">
        <v>129.83554121</v>
      </c>
      <c r="G150" s="130">
        <v>9.2901226800000014</v>
      </c>
      <c r="H150" s="130">
        <v>67.584719750000005</v>
      </c>
      <c r="I150" s="130">
        <v>845.17921762000003</v>
      </c>
      <c r="J150" s="130">
        <v>159.11687490000003</v>
      </c>
      <c r="K150" s="130">
        <v>2.5188859400000001</v>
      </c>
      <c r="L150" s="130">
        <v>67.622048370000002</v>
      </c>
      <c r="M150" s="130">
        <v>1.2562879600000001</v>
      </c>
      <c r="N150" s="130">
        <v>30.049441099999999</v>
      </c>
      <c r="O150" s="130">
        <v>33.054404820000009</v>
      </c>
      <c r="P150" s="130">
        <v>28.921988530000004</v>
      </c>
      <c r="Q150" s="130">
        <v>5.0600908200000001</v>
      </c>
      <c r="R150" s="130">
        <v>744.25926531000005</v>
      </c>
      <c r="S150" s="130">
        <v>0.95637990999999989</v>
      </c>
      <c r="T150" s="130">
        <v>4.5553449399999995</v>
      </c>
      <c r="U150" s="130"/>
      <c r="V150" s="130"/>
    </row>
    <row r="151" spans="1:22">
      <c r="A151" s="8">
        <v>44805</v>
      </c>
      <c r="B151" s="130">
        <v>7542.452551620001</v>
      </c>
      <c r="C151" s="130">
        <v>4459.1432426800002</v>
      </c>
      <c r="D151" s="130">
        <v>68.732263780000011</v>
      </c>
      <c r="E151" s="130">
        <v>951.26357433999988</v>
      </c>
      <c r="F151" s="130">
        <v>155.08129855999996</v>
      </c>
      <c r="G151" s="130">
        <v>14.702458979999999</v>
      </c>
      <c r="H151" s="130">
        <v>75.84424143999999</v>
      </c>
      <c r="I151" s="130">
        <v>650.34167877999994</v>
      </c>
      <c r="J151" s="130">
        <v>160.30004006000001</v>
      </c>
      <c r="K151" s="130">
        <v>3.7748351100000006</v>
      </c>
      <c r="L151" s="130">
        <v>65.076693750000004</v>
      </c>
      <c r="M151" s="130">
        <v>5.2259782200000009</v>
      </c>
      <c r="N151" s="130">
        <v>33.656623879999998</v>
      </c>
      <c r="O151" s="130">
        <v>79.414691110000021</v>
      </c>
      <c r="P151" s="130">
        <v>39.405350559999995</v>
      </c>
      <c r="Q151" s="130">
        <v>7.4112084899999999</v>
      </c>
      <c r="R151" s="130">
        <v>767.29344165000009</v>
      </c>
      <c r="S151" s="130">
        <v>0.70644395999999998</v>
      </c>
      <c r="T151" s="130">
        <v>5.07848627</v>
      </c>
      <c r="U151" s="130"/>
      <c r="V151" s="130"/>
    </row>
    <row r="152" spans="1:22">
      <c r="A152" s="8">
        <v>44835</v>
      </c>
      <c r="B152" s="130">
        <v>7892.6718851699998</v>
      </c>
      <c r="C152" s="130">
        <v>4521.9136356300005</v>
      </c>
      <c r="D152" s="130">
        <v>70.833009860000004</v>
      </c>
      <c r="E152" s="130">
        <v>1175.27463833</v>
      </c>
      <c r="F152" s="130">
        <v>191.51236283999998</v>
      </c>
      <c r="G152" s="130">
        <v>16.915967170000002</v>
      </c>
      <c r="H152" s="130">
        <v>76.659384939999995</v>
      </c>
      <c r="I152" s="130">
        <v>633.55789231000017</v>
      </c>
      <c r="J152" s="130">
        <v>181.44648963000003</v>
      </c>
      <c r="K152" s="130">
        <v>2.5625910799999998</v>
      </c>
      <c r="L152" s="130">
        <v>53.750041289999999</v>
      </c>
      <c r="M152" s="130">
        <v>2.7357525800000007</v>
      </c>
      <c r="N152" s="130">
        <v>37.144914999999997</v>
      </c>
      <c r="O152" s="130">
        <v>74.000619279999995</v>
      </c>
      <c r="P152" s="130">
        <v>34.913513780000002</v>
      </c>
      <c r="Q152" s="130">
        <v>7.0712996500000003</v>
      </c>
      <c r="R152" s="130">
        <v>805.92122904000007</v>
      </c>
      <c r="S152" s="130">
        <v>0.84830483999999995</v>
      </c>
      <c r="T152" s="130">
        <v>5.6102379200000003</v>
      </c>
      <c r="U152" s="130"/>
      <c r="V152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9" customWidth="1"/>
    <col min="32" max="16384" width="9.109375" style="19"/>
  </cols>
  <sheetData>
    <row r="1" spans="1:31">
      <c r="A1" s="17" t="s">
        <v>131</v>
      </c>
      <c r="B1" s="10"/>
    </row>
    <row r="2" spans="1:31" ht="5.25" customHeight="1"/>
    <row r="3" spans="1:31" ht="27.75" customHeight="1">
      <c r="A3" s="215" t="s">
        <v>107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130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195</v>
      </c>
      <c r="U7" s="197"/>
      <c r="V7" s="197"/>
      <c r="W7" s="244"/>
      <c r="X7" s="244"/>
      <c r="Y7" s="244"/>
      <c r="Z7" s="197" t="s">
        <v>196</v>
      </c>
      <c r="AA7" s="197"/>
      <c r="AB7" s="197"/>
      <c r="AC7" s="244"/>
      <c r="AD7" s="244"/>
      <c r="AE7" s="244"/>
    </row>
    <row r="8" spans="1:31" s="20" customFormat="1" ht="88.5" customHeight="1">
      <c r="A8" s="196"/>
      <c r="B8" s="183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7" t="s">
        <v>13</v>
      </c>
      <c r="U8" s="157" t="s">
        <v>69</v>
      </c>
      <c r="V8" s="157" t="s">
        <v>6</v>
      </c>
      <c r="W8" s="157" t="s">
        <v>10</v>
      </c>
      <c r="X8" s="157" t="s">
        <v>11</v>
      </c>
      <c r="Y8" s="157" t="s">
        <v>12</v>
      </c>
      <c r="Z8" s="157" t="s">
        <v>13</v>
      </c>
      <c r="AA8" s="157" t="s">
        <v>69</v>
      </c>
      <c r="AB8" s="157" t="s">
        <v>6</v>
      </c>
      <c r="AC8" s="157" t="s">
        <v>10</v>
      </c>
      <c r="AD8" s="157" t="s">
        <v>11</v>
      </c>
      <c r="AE8" s="157" t="s">
        <v>12</v>
      </c>
    </row>
    <row r="9" spans="1:31" s="2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6">
        <v>20</v>
      </c>
      <c r="U10" s="158">
        <v>21</v>
      </c>
      <c r="V10" s="156">
        <v>22</v>
      </c>
      <c r="W10" s="158">
        <v>23</v>
      </c>
      <c r="X10" s="156">
        <v>24</v>
      </c>
      <c r="Y10" s="158">
        <v>25</v>
      </c>
      <c r="Z10" s="156">
        <v>20</v>
      </c>
      <c r="AA10" s="158">
        <v>21</v>
      </c>
      <c r="AB10" s="156">
        <v>22</v>
      </c>
      <c r="AC10" s="158">
        <v>23</v>
      </c>
      <c r="AD10" s="156">
        <v>24</v>
      </c>
      <c r="AE10" s="158">
        <v>25</v>
      </c>
    </row>
    <row r="11" spans="1:31" ht="15" hidden="1" customHeight="1" outlineLevel="1">
      <c r="A11" s="8">
        <v>40544</v>
      </c>
      <c r="B11" s="48">
        <v>17.319800000000001</v>
      </c>
      <c r="C11" s="48">
        <v>17.536000000000001</v>
      </c>
      <c r="D11" s="48">
        <v>17.2165</v>
      </c>
      <c r="E11" s="48">
        <v>18.008700000000001</v>
      </c>
      <c r="F11" s="48">
        <v>14.6388</v>
      </c>
      <c r="G11" s="48">
        <v>17.2897</v>
      </c>
      <c r="H11" s="48">
        <v>18.098099999999999</v>
      </c>
      <c r="I11" s="48">
        <v>17.832799999999999</v>
      </c>
      <c r="J11" s="48">
        <v>18.240300000000001</v>
      </c>
      <c r="K11" s="48">
        <v>18.3688</v>
      </c>
      <c r="L11" s="48">
        <v>17.706499999999998</v>
      </c>
      <c r="M11" s="48">
        <v>17.2897</v>
      </c>
      <c r="N11" s="48">
        <v>11.36</v>
      </c>
      <c r="O11" s="48">
        <v>11.2226</v>
      </c>
      <c r="P11" s="48">
        <v>11.379799999999999</v>
      </c>
      <c r="Q11" s="48">
        <v>9.9685000000000006</v>
      </c>
      <c r="R11" s="48">
        <v>11.7597</v>
      </c>
      <c r="S11" s="48">
        <v>0</v>
      </c>
      <c r="T11" s="161" t="s">
        <v>188</v>
      </c>
      <c r="U11" s="161" t="s">
        <v>188</v>
      </c>
      <c r="V11" s="161" t="s">
        <v>188</v>
      </c>
      <c r="W11" s="161" t="s">
        <v>188</v>
      </c>
      <c r="X11" s="161" t="s">
        <v>188</v>
      </c>
      <c r="Y11" s="161" t="s">
        <v>188</v>
      </c>
      <c r="Z11" s="161" t="s">
        <v>188</v>
      </c>
      <c r="AA11" s="161" t="s">
        <v>188</v>
      </c>
      <c r="AB11" s="161" t="s">
        <v>188</v>
      </c>
      <c r="AC11" s="161" t="s">
        <v>188</v>
      </c>
      <c r="AD11" s="161" t="s">
        <v>188</v>
      </c>
      <c r="AE11" s="161" t="s">
        <v>188</v>
      </c>
    </row>
    <row r="12" spans="1:31" hidden="1" outlineLevel="1">
      <c r="A12" s="8">
        <v>40575</v>
      </c>
      <c r="B12" s="48">
        <v>16.2819</v>
      </c>
      <c r="C12" s="48">
        <v>17.049499999999998</v>
      </c>
      <c r="D12" s="48">
        <v>16.105699999999999</v>
      </c>
      <c r="E12" s="48">
        <v>15.1692</v>
      </c>
      <c r="F12" s="48">
        <v>17.913499999999999</v>
      </c>
      <c r="G12" s="48">
        <v>17.458500000000001</v>
      </c>
      <c r="H12" s="48">
        <v>18.0487</v>
      </c>
      <c r="I12" s="48">
        <v>17.706900000000001</v>
      </c>
      <c r="J12" s="48">
        <v>18.150099999999998</v>
      </c>
      <c r="K12" s="48">
        <v>18.027699999999999</v>
      </c>
      <c r="L12" s="48">
        <v>18.3018</v>
      </c>
      <c r="M12" s="48">
        <v>17.458500000000001</v>
      </c>
      <c r="N12" s="48">
        <v>11.422599999999999</v>
      </c>
      <c r="O12" s="48">
        <v>11.2226</v>
      </c>
      <c r="P12" s="48">
        <v>11.437900000000001</v>
      </c>
      <c r="Q12" s="48">
        <v>11.501799999999999</v>
      </c>
      <c r="R12" s="48">
        <v>10.315300000000001</v>
      </c>
      <c r="S12" s="48">
        <v>0</v>
      </c>
      <c r="T12" s="161" t="s">
        <v>188</v>
      </c>
      <c r="U12" s="161" t="s">
        <v>188</v>
      </c>
      <c r="V12" s="161" t="s">
        <v>188</v>
      </c>
      <c r="W12" s="161" t="s">
        <v>188</v>
      </c>
      <c r="X12" s="161" t="s">
        <v>188</v>
      </c>
      <c r="Y12" s="161" t="s">
        <v>188</v>
      </c>
      <c r="Z12" s="161" t="s">
        <v>188</v>
      </c>
      <c r="AA12" s="161" t="s">
        <v>188</v>
      </c>
      <c r="AB12" s="161" t="s">
        <v>188</v>
      </c>
      <c r="AC12" s="161" t="s">
        <v>188</v>
      </c>
      <c r="AD12" s="161" t="s">
        <v>188</v>
      </c>
      <c r="AE12" s="161" t="s">
        <v>188</v>
      </c>
    </row>
    <row r="13" spans="1:31" hidden="1" outlineLevel="1">
      <c r="A13" s="8">
        <v>40603</v>
      </c>
      <c r="B13" s="48">
        <v>18.136199999999999</v>
      </c>
      <c r="C13" s="48">
        <v>18.6035</v>
      </c>
      <c r="D13" s="48">
        <v>18.084</v>
      </c>
      <c r="E13" s="48">
        <v>17.842099999999999</v>
      </c>
      <c r="F13" s="48">
        <v>18.4224</v>
      </c>
      <c r="G13" s="48">
        <v>18.48</v>
      </c>
      <c r="H13" s="48">
        <v>18.698799999999999</v>
      </c>
      <c r="I13" s="48">
        <v>19.175000000000001</v>
      </c>
      <c r="J13" s="48">
        <v>18.645199999999999</v>
      </c>
      <c r="K13" s="48">
        <v>18.737400000000001</v>
      </c>
      <c r="L13" s="48">
        <v>18.531600000000001</v>
      </c>
      <c r="M13" s="48">
        <v>18.48</v>
      </c>
      <c r="N13" s="48">
        <v>11.3935</v>
      </c>
      <c r="O13" s="48">
        <v>11.2226</v>
      </c>
      <c r="P13" s="48">
        <v>11.411199999999999</v>
      </c>
      <c r="Q13" s="48">
        <v>11.4056</v>
      </c>
      <c r="R13" s="48">
        <v>11.476100000000001</v>
      </c>
      <c r="S13" s="48">
        <v>0</v>
      </c>
      <c r="T13" s="161" t="s">
        <v>188</v>
      </c>
      <c r="U13" s="161" t="s">
        <v>188</v>
      </c>
      <c r="V13" s="161" t="s">
        <v>188</v>
      </c>
      <c r="W13" s="161" t="s">
        <v>188</v>
      </c>
      <c r="X13" s="161" t="s">
        <v>188</v>
      </c>
      <c r="Y13" s="161" t="s">
        <v>188</v>
      </c>
      <c r="Z13" s="161" t="s">
        <v>188</v>
      </c>
      <c r="AA13" s="161" t="s">
        <v>188</v>
      </c>
      <c r="AB13" s="161" t="s">
        <v>188</v>
      </c>
      <c r="AC13" s="161" t="s">
        <v>188</v>
      </c>
      <c r="AD13" s="161" t="s">
        <v>188</v>
      </c>
      <c r="AE13" s="161" t="s">
        <v>188</v>
      </c>
    </row>
    <row r="14" spans="1:31" hidden="1" outlineLevel="1">
      <c r="A14" s="8">
        <v>40634</v>
      </c>
      <c r="B14" s="48">
        <v>12.4779</v>
      </c>
      <c r="C14" s="48">
        <v>18.245699999999999</v>
      </c>
      <c r="D14" s="48">
        <v>12.222200000000001</v>
      </c>
      <c r="E14" s="48">
        <v>18.061699999999998</v>
      </c>
      <c r="F14" s="48">
        <v>10.922800000000001</v>
      </c>
      <c r="G14" s="48">
        <v>17.250499999999999</v>
      </c>
      <c r="H14" s="48">
        <v>18.8932</v>
      </c>
      <c r="I14" s="48">
        <v>18.7484</v>
      </c>
      <c r="J14" s="48">
        <v>18.922699999999999</v>
      </c>
      <c r="K14" s="48">
        <v>18.834800000000001</v>
      </c>
      <c r="L14" s="48">
        <v>19.333600000000001</v>
      </c>
      <c r="M14" s="48">
        <v>17.250499999999999</v>
      </c>
      <c r="N14" s="48">
        <v>10.5197</v>
      </c>
      <c r="O14" s="48">
        <v>11.2226</v>
      </c>
      <c r="P14" s="48">
        <v>10.517099999999999</v>
      </c>
      <c r="Q14" s="48">
        <v>11</v>
      </c>
      <c r="R14" s="48">
        <v>10.506</v>
      </c>
      <c r="S14" s="48">
        <v>0</v>
      </c>
      <c r="T14" s="161" t="s">
        <v>188</v>
      </c>
      <c r="U14" s="161" t="s">
        <v>188</v>
      </c>
      <c r="V14" s="161" t="s">
        <v>188</v>
      </c>
      <c r="W14" s="161" t="s">
        <v>188</v>
      </c>
      <c r="X14" s="161" t="s">
        <v>188</v>
      </c>
      <c r="Y14" s="161" t="s">
        <v>188</v>
      </c>
      <c r="Z14" s="161" t="s">
        <v>188</v>
      </c>
      <c r="AA14" s="161" t="s">
        <v>188</v>
      </c>
      <c r="AB14" s="161" t="s">
        <v>188</v>
      </c>
      <c r="AC14" s="161" t="s">
        <v>188</v>
      </c>
      <c r="AD14" s="161" t="s">
        <v>188</v>
      </c>
      <c r="AE14" s="161" t="s">
        <v>188</v>
      </c>
    </row>
    <row r="15" spans="1:31" hidden="1" outlineLevel="1">
      <c r="A15" s="8">
        <v>40664</v>
      </c>
      <c r="B15" s="48">
        <v>16.269600000000001</v>
      </c>
      <c r="C15" s="48">
        <v>18.0091</v>
      </c>
      <c r="D15" s="48">
        <v>15.8043</v>
      </c>
      <c r="E15" s="48">
        <v>18.264900000000001</v>
      </c>
      <c r="F15" s="48">
        <v>13.302300000000001</v>
      </c>
      <c r="G15" s="48">
        <v>17.250499999999999</v>
      </c>
      <c r="H15" s="48">
        <v>18.3096</v>
      </c>
      <c r="I15" s="48">
        <v>18.2636</v>
      </c>
      <c r="J15" s="48">
        <v>18.327200000000001</v>
      </c>
      <c r="K15" s="48">
        <v>18.265499999999999</v>
      </c>
      <c r="L15" s="48">
        <v>18.519600000000001</v>
      </c>
      <c r="M15" s="48">
        <v>17.250499999999999</v>
      </c>
      <c r="N15" s="48">
        <v>10.6547</v>
      </c>
      <c r="O15" s="48">
        <v>11.386799999999999</v>
      </c>
      <c r="P15" s="48">
        <v>10.6326</v>
      </c>
      <c r="Q15" s="48">
        <v>18.170200000000001</v>
      </c>
      <c r="R15" s="48">
        <v>10.5497</v>
      </c>
      <c r="S15" s="48">
        <v>0</v>
      </c>
      <c r="T15" s="161" t="s">
        <v>188</v>
      </c>
      <c r="U15" s="161" t="s">
        <v>188</v>
      </c>
      <c r="V15" s="161" t="s">
        <v>188</v>
      </c>
      <c r="W15" s="161" t="s">
        <v>188</v>
      </c>
      <c r="X15" s="161" t="s">
        <v>188</v>
      </c>
      <c r="Y15" s="161" t="s">
        <v>188</v>
      </c>
      <c r="Z15" s="161" t="s">
        <v>188</v>
      </c>
      <c r="AA15" s="161" t="s">
        <v>188</v>
      </c>
      <c r="AB15" s="161" t="s">
        <v>188</v>
      </c>
      <c r="AC15" s="161" t="s">
        <v>188</v>
      </c>
      <c r="AD15" s="161" t="s">
        <v>188</v>
      </c>
      <c r="AE15" s="161" t="s">
        <v>188</v>
      </c>
    </row>
    <row r="16" spans="1:31" hidden="1" outlineLevel="1">
      <c r="A16" s="8">
        <v>40695</v>
      </c>
      <c r="B16" s="48">
        <v>15.9543</v>
      </c>
      <c r="C16" s="48">
        <v>18.0322</v>
      </c>
      <c r="D16" s="48">
        <v>15.607200000000001</v>
      </c>
      <c r="E16" s="48">
        <v>17.751799999999999</v>
      </c>
      <c r="F16" s="48">
        <v>14.4307</v>
      </c>
      <c r="G16" s="48">
        <v>17.356200000000001</v>
      </c>
      <c r="H16" s="48">
        <v>17.977799999999998</v>
      </c>
      <c r="I16" s="48">
        <v>18.154699999999998</v>
      </c>
      <c r="J16" s="48">
        <v>17.934899999999999</v>
      </c>
      <c r="K16" s="48">
        <v>18.0047</v>
      </c>
      <c r="L16" s="48">
        <v>17.9024</v>
      </c>
      <c r="M16" s="48">
        <v>17.356200000000001</v>
      </c>
      <c r="N16" s="48">
        <v>10.734400000000001</v>
      </c>
      <c r="O16" s="48">
        <v>11.1922</v>
      </c>
      <c r="P16" s="48">
        <v>10.7302</v>
      </c>
      <c r="Q16" s="48">
        <v>14.249000000000001</v>
      </c>
      <c r="R16" s="48">
        <v>10.463800000000001</v>
      </c>
      <c r="S16" s="48">
        <v>0</v>
      </c>
      <c r="T16" s="161" t="s">
        <v>188</v>
      </c>
      <c r="U16" s="161" t="s">
        <v>188</v>
      </c>
      <c r="V16" s="161" t="s">
        <v>188</v>
      </c>
      <c r="W16" s="161" t="s">
        <v>188</v>
      </c>
      <c r="X16" s="161" t="s">
        <v>188</v>
      </c>
      <c r="Y16" s="161" t="s">
        <v>188</v>
      </c>
      <c r="Z16" s="161" t="s">
        <v>188</v>
      </c>
      <c r="AA16" s="161" t="s">
        <v>188</v>
      </c>
      <c r="AB16" s="161" t="s">
        <v>188</v>
      </c>
      <c r="AC16" s="161" t="s">
        <v>188</v>
      </c>
      <c r="AD16" s="161" t="s">
        <v>188</v>
      </c>
      <c r="AE16" s="161" t="s">
        <v>188</v>
      </c>
    </row>
    <row r="17" spans="1:31" hidden="1" outlineLevel="1">
      <c r="A17" s="8">
        <v>40725</v>
      </c>
      <c r="B17" s="48">
        <v>16.068300000000001</v>
      </c>
      <c r="C17" s="48">
        <v>17.518000000000001</v>
      </c>
      <c r="D17" s="48">
        <v>15.642200000000001</v>
      </c>
      <c r="E17" s="48">
        <v>17.627400000000002</v>
      </c>
      <c r="F17" s="48">
        <v>14.370799999999999</v>
      </c>
      <c r="G17" s="48">
        <v>17.250499999999999</v>
      </c>
      <c r="H17" s="48">
        <v>17.521999999999998</v>
      </c>
      <c r="I17" s="48">
        <v>17.560500000000001</v>
      </c>
      <c r="J17" s="48">
        <v>17.5062</v>
      </c>
      <c r="K17" s="48">
        <v>18.040400000000002</v>
      </c>
      <c r="L17" s="48">
        <v>16.991700000000002</v>
      </c>
      <c r="M17" s="48">
        <v>17.250499999999999</v>
      </c>
      <c r="N17" s="48">
        <v>11.0337</v>
      </c>
      <c r="O17" s="48">
        <v>11.1922</v>
      </c>
      <c r="P17" s="48">
        <v>11.0326</v>
      </c>
      <c r="Q17" s="48">
        <v>13.9153</v>
      </c>
      <c r="R17" s="48">
        <v>10.584199999999999</v>
      </c>
      <c r="S17" s="48">
        <v>0</v>
      </c>
      <c r="T17" s="161" t="s">
        <v>188</v>
      </c>
      <c r="U17" s="161" t="s">
        <v>188</v>
      </c>
      <c r="V17" s="161" t="s">
        <v>188</v>
      </c>
      <c r="W17" s="161" t="s">
        <v>188</v>
      </c>
      <c r="X17" s="161" t="s">
        <v>188</v>
      </c>
      <c r="Y17" s="161" t="s">
        <v>188</v>
      </c>
      <c r="Z17" s="161" t="s">
        <v>188</v>
      </c>
      <c r="AA17" s="161" t="s">
        <v>188</v>
      </c>
      <c r="AB17" s="161" t="s">
        <v>188</v>
      </c>
      <c r="AC17" s="161" t="s">
        <v>188</v>
      </c>
      <c r="AD17" s="161" t="s">
        <v>188</v>
      </c>
      <c r="AE17" s="161" t="s">
        <v>188</v>
      </c>
    </row>
    <row r="18" spans="1:31" hidden="1" outlineLevel="1">
      <c r="A18" s="8">
        <v>40756</v>
      </c>
      <c r="B18" s="48">
        <v>16.246700000000001</v>
      </c>
      <c r="C18" s="48">
        <v>17.329799999999999</v>
      </c>
      <c r="D18" s="48">
        <v>15.9932</v>
      </c>
      <c r="E18" s="48">
        <v>16.473299999999998</v>
      </c>
      <c r="F18" s="48">
        <v>15.020799999999999</v>
      </c>
      <c r="G18" s="48">
        <v>17.250499999999999</v>
      </c>
      <c r="H18" s="48">
        <v>17.363299999999999</v>
      </c>
      <c r="I18" s="48">
        <v>17.492799999999999</v>
      </c>
      <c r="J18" s="48">
        <v>17.323499999999999</v>
      </c>
      <c r="K18" s="48">
        <v>17.228100000000001</v>
      </c>
      <c r="L18" s="48">
        <v>17.607399999999998</v>
      </c>
      <c r="M18" s="48">
        <v>17.250499999999999</v>
      </c>
      <c r="N18" s="48">
        <v>12.148</v>
      </c>
      <c r="O18" s="48">
        <v>11.1922</v>
      </c>
      <c r="P18" s="48">
        <v>12.170400000000001</v>
      </c>
      <c r="Q18" s="48">
        <v>12.7492</v>
      </c>
      <c r="R18" s="48">
        <v>11.728199999999999</v>
      </c>
      <c r="S18" s="48">
        <v>0</v>
      </c>
      <c r="T18" s="161" t="s">
        <v>188</v>
      </c>
      <c r="U18" s="161" t="s">
        <v>188</v>
      </c>
      <c r="V18" s="161" t="s">
        <v>188</v>
      </c>
      <c r="W18" s="161" t="s">
        <v>188</v>
      </c>
      <c r="X18" s="161" t="s">
        <v>188</v>
      </c>
      <c r="Y18" s="161" t="s">
        <v>188</v>
      </c>
      <c r="Z18" s="161" t="s">
        <v>188</v>
      </c>
      <c r="AA18" s="161" t="s">
        <v>188</v>
      </c>
      <c r="AB18" s="161" t="s">
        <v>188</v>
      </c>
      <c r="AC18" s="161" t="s">
        <v>188</v>
      </c>
      <c r="AD18" s="161" t="s">
        <v>188</v>
      </c>
      <c r="AE18" s="161" t="s">
        <v>188</v>
      </c>
    </row>
    <row r="19" spans="1:31" hidden="1" outlineLevel="1">
      <c r="A19" s="8">
        <v>40787</v>
      </c>
      <c r="B19" s="48">
        <v>14.736599999999999</v>
      </c>
      <c r="C19" s="48">
        <v>17.136199999999999</v>
      </c>
      <c r="D19" s="48">
        <v>14.331</v>
      </c>
      <c r="E19" s="48">
        <v>16.770600000000002</v>
      </c>
      <c r="F19" s="48">
        <v>13.232799999999999</v>
      </c>
      <c r="G19" s="48">
        <v>17.988800000000001</v>
      </c>
      <c r="H19" s="48">
        <v>17.621700000000001</v>
      </c>
      <c r="I19" s="48">
        <v>17.169</v>
      </c>
      <c r="J19" s="48">
        <v>17.769400000000001</v>
      </c>
      <c r="K19" s="48">
        <v>17.067399999999999</v>
      </c>
      <c r="L19" s="48">
        <v>18.6676</v>
      </c>
      <c r="M19" s="48">
        <v>17.988800000000001</v>
      </c>
      <c r="N19" s="48">
        <v>10.677300000000001</v>
      </c>
      <c r="O19" s="48">
        <v>11.1922</v>
      </c>
      <c r="P19" s="48">
        <v>10.676299999999999</v>
      </c>
      <c r="Q19" s="48">
        <v>12.2408</v>
      </c>
      <c r="R19" s="48">
        <v>10.6129</v>
      </c>
      <c r="S19" s="48">
        <v>0</v>
      </c>
      <c r="T19" s="161" t="s">
        <v>188</v>
      </c>
      <c r="U19" s="161" t="s">
        <v>188</v>
      </c>
      <c r="V19" s="161" t="s">
        <v>188</v>
      </c>
      <c r="W19" s="161" t="s">
        <v>188</v>
      </c>
      <c r="X19" s="161" t="s">
        <v>188</v>
      </c>
      <c r="Y19" s="161" t="s">
        <v>188</v>
      </c>
      <c r="Z19" s="161" t="s">
        <v>188</v>
      </c>
      <c r="AA19" s="161" t="s">
        <v>188</v>
      </c>
      <c r="AB19" s="161" t="s">
        <v>188</v>
      </c>
      <c r="AC19" s="161" t="s">
        <v>188</v>
      </c>
      <c r="AD19" s="161" t="s">
        <v>188</v>
      </c>
      <c r="AE19" s="161" t="s">
        <v>188</v>
      </c>
    </row>
    <row r="20" spans="1:31" hidden="1" outlineLevel="1">
      <c r="A20" s="8">
        <v>40817</v>
      </c>
      <c r="B20" s="48">
        <v>15.6013</v>
      </c>
      <c r="C20" s="48">
        <v>17.477499999999999</v>
      </c>
      <c r="D20" s="48">
        <v>15.2492</v>
      </c>
      <c r="E20" s="48">
        <v>15.139099999999999</v>
      </c>
      <c r="F20" s="48">
        <v>15.355</v>
      </c>
      <c r="G20" s="48">
        <v>15.275399999999999</v>
      </c>
      <c r="H20" s="48">
        <v>16.770399999999999</v>
      </c>
      <c r="I20" s="48">
        <v>17.585000000000001</v>
      </c>
      <c r="J20" s="48">
        <v>16.578900000000001</v>
      </c>
      <c r="K20" s="48">
        <v>15.720599999999999</v>
      </c>
      <c r="L20" s="48">
        <v>17.688700000000001</v>
      </c>
      <c r="M20" s="48">
        <v>15.275399999999999</v>
      </c>
      <c r="N20" s="48">
        <v>10.4057</v>
      </c>
      <c r="O20" s="48">
        <v>11.2262</v>
      </c>
      <c r="P20" s="48">
        <v>10.393599999999999</v>
      </c>
      <c r="Q20" s="48">
        <v>10.0434</v>
      </c>
      <c r="R20" s="48">
        <v>10.5</v>
      </c>
      <c r="S20" s="48">
        <v>0</v>
      </c>
      <c r="T20" s="161" t="s">
        <v>188</v>
      </c>
      <c r="U20" s="161" t="s">
        <v>188</v>
      </c>
      <c r="V20" s="161" t="s">
        <v>188</v>
      </c>
      <c r="W20" s="161" t="s">
        <v>188</v>
      </c>
      <c r="X20" s="161" t="s">
        <v>188</v>
      </c>
      <c r="Y20" s="161" t="s">
        <v>188</v>
      </c>
      <c r="Z20" s="161" t="s">
        <v>188</v>
      </c>
      <c r="AA20" s="161" t="s">
        <v>188</v>
      </c>
      <c r="AB20" s="161" t="s">
        <v>188</v>
      </c>
      <c r="AC20" s="161" t="s">
        <v>188</v>
      </c>
      <c r="AD20" s="161" t="s">
        <v>188</v>
      </c>
      <c r="AE20" s="161" t="s">
        <v>188</v>
      </c>
    </row>
    <row r="21" spans="1:31" hidden="1" outlineLevel="1">
      <c r="A21" s="8">
        <v>40848</v>
      </c>
      <c r="B21" s="48">
        <v>16.171800000000001</v>
      </c>
      <c r="C21" s="48">
        <v>16.492100000000001</v>
      </c>
      <c r="D21" s="48">
        <v>16.0669</v>
      </c>
      <c r="E21" s="48">
        <v>16.952400000000001</v>
      </c>
      <c r="F21" s="48">
        <v>14.616099999999999</v>
      </c>
      <c r="G21" s="48">
        <v>18.362500000000001</v>
      </c>
      <c r="H21" s="48">
        <v>17.542400000000001</v>
      </c>
      <c r="I21" s="48">
        <v>16.5688</v>
      </c>
      <c r="J21" s="48">
        <v>17.9742</v>
      </c>
      <c r="K21" s="48">
        <v>17.6433</v>
      </c>
      <c r="L21" s="48">
        <v>18.944800000000001</v>
      </c>
      <c r="M21" s="48">
        <v>18.362500000000001</v>
      </c>
      <c r="N21" s="48">
        <v>10.921200000000001</v>
      </c>
      <c r="O21" s="48">
        <v>10.1051</v>
      </c>
      <c r="P21" s="48">
        <v>10.9329</v>
      </c>
      <c r="Q21" s="48">
        <v>11.734</v>
      </c>
      <c r="R21" s="48">
        <v>10.644600000000001</v>
      </c>
      <c r="S21" s="48">
        <v>0</v>
      </c>
      <c r="T21" s="161" t="s">
        <v>188</v>
      </c>
      <c r="U21" s="161" t="s">
        <v>188</v>
      </c>
      <c r="V21" s="161" t="s">
        <v>188</v>
      </c>
      <c r="W21" s="161" t="s">
        <v>188</v>
      </c>
      <c r="X21" s="161" t="s">
        <v>188</v>
      </c>
      <c r="Y21" s="161" t="s">
        <v>188</v>
      </c>
      <c r="Z21" s="161" t="s">
        <v>188</v>
      </c>
      <c r="AA21" s="161" t="s">
        <v>188</v>
      </c>
      <c r="AB21" s="161" t="s">
        <v>188</v>
      </c>
      <c r="AC21" s="161" t="s">
        <v>188</v>
      </c>
      <c r="AD21" s="161" t="s">
        <v>188</v>
      </c>
      <c r="AE21" s="161" t="s">
        <v>188</v>
      </c>
    </row>
    <row r="22" spans="1:31" hidden="1" outlineLevel="1">
      <c r="A22" s="8">
        <v>40878</v>
      </c>
      <c r="B22" s="48">
        <v>15.1448</v>
      </c>
      <c r="C22" s="48">
        <v>16.663900000000002</v>
      </c>
      <c r="D22" s="48">
        <v>14.839700000000001</v>
      </c>
      <c r="E22" s="48">
        <v>18.082699999999999</v>
      </c>
      <c r="F22" s="48">
        <v>11.5307</v>
      </c>
      <c r="G22" s="48">
        <v>8.6552000000000007</v>
      </c>
      <c r="H22" s="48">
        <v>18.7684</v>
      </c>
      <c r="I22" s="48">
        <v>17.0702</v>
      </c>
      <c r="J22" s="48">
        <v>19.434999999999999</v>
      </c>
      <c r="K22" s="48">
        <v>19.364899999999999</v>
      </c>
      <c r="L22" s="48">
        <v>20.172699999999999</v>
      </c>
      <c r="M22" s="48">
        <v>18.177700000000002</v>
      </c>
      <c r="N22" s="48">
        <v>10.5564</v>
      </c>
      <c r="O22" s="48">
        <v>10.104799999999999</v>
      </c>
      <c r="P22" s="48">
        <v>10.566599999999999</v>
      </c>
      <c r="Q22" s="48">
        <v>11.6473</v>
      </c>
      <c r="R22" s="48">
        <v>10.567600000000001</v>
      </c>
      <c r="S22" s="48">
        <v>8.5</v>
      </c>
      <c r="T22" s="161" t="s">
        <v>188</v>
      </c>
      <c r="U22" s="161" t="s">
        <v>188</v>
      </c>
      <c r="V22" s="161" t="s">
        <v>188</v>
      </c>
      <c r="W22" s="161" t="s">
        <v>188</v>
      </c>
      <c r="X22" s="161" t="s">
        <v>188</v>
      </c>
      <c r="Y22" s="161" t="s">
        <v>188</v>
      </c>
      <c r="Z22" s="161" t="s">
        <v>188</v>
      </c>
      <c r="AA22" s="161" t="s">
        <v>188</v>
      </c>
      <c r="AB22" s="161" t="s">
        <v>188</v>
      </c>
      <c r="AC22" s="161" t="s">
        <v>188</v>
      </c>
      <c r="AD22" s="161" t="s">
        <v>188</v>
      </c>
      <c r="AE22" s="161" t="s">
        <v>188</v>
      </c>
    </row>
    <row r="23" spans="1:31" hidden="1" outlineLevel="1">
      <c r="A23" s="8">
        <v>40909</v>
      </c>
      <c r="B23" s="48">
        <v>18.1464</v>
      </c>
      <c r="C23" s="48">
        <v>17.1053</v>
      </c>
      <c r="D23" s="48">
        <v>18.431000000000001</v>
      </c>
      <c r="E23" s="48">
        <v>19.369399999999999</v>
      </c>
      <c r="F23" s="48">
        <v>16.448399999999999</v>
      </c>
      <c r="G23" s="48">
        <v>17.3752</v>
      </c>
      <c r="H23" s="48">
        <v>19.1448</v>
      </c>
      <c r="I23" s="48">
        <v>17.451799999999999</v>
      </c>
      <c r="J23" s="48">
        <v>19.664200000000001</v>
      </c>
      <c r="K23" s="48">
        <v>19.7057</v>
      </c>
      <c r="L23" s="48">
        <v>19.538799999999998</v>
      </c>
      <c r="M23" s="48">
        <v>17.3752</v>
      </c>
      <c r="N23" s="48">
        <v>11.373200000000001</v>
      </c>
      <c r="O23" s="48">
        <v>10.105399999999999</v>
      </c>
      <c r="P23" s="48">
        <v>11.4817</v>
      </c>
      <c r="Q23" s="48">
        <v>11.8912</v>
      </c>
      <c r="R23" s="48">
        <v>11.3833</v>
      </c>
      <c r="S23" s="48">
        <v>0</v>
      </c>
      <c r="T23" s="161" t="s">
        <v>188</v>
      </c>
      <c r="U23" s="161" t="s">
        <v>188</v>
      </c>
      <c r="V23" s="161" t="s">
        <v>188</v>
      </c>
      <c r="W23" s="161" t="s">
        <v>188</v>
      </c>
      <c r="X23" s="161" t="s">
        <v>188</v>
      </c>
      <c r="Y23" s="161" t="s">
        <v>188</v>
      </c>
      <c r="Z23" s="161" t="s">
        <v>188</v>
      </c>
      <c r="AA23" s="161" t="s">
        <v>188</v>
      </c>
      <c r="AB23" s="161" t="s">
        <v>188</v>
      </c>
      <c r="AC23" s="161" t="s">
        <v>188</v>
      </c>
      <c r="AD23" s="161" t="s">
        <v>188</v>
      </c>
      <c r="AE23" s="161" t="s">
        <v>188</v>
      </c>
    </row>
    <row r="24" spans="1:31" hidden="1" outlineLevel="1">
      <c r="A24" s="8">
        <v>40940</v>
      </c>
      <c r="B24" s="48">
        <v>16.931000000000001</v>
      </c>
      <c r="C24" s="48">
        <v>17.1739</v>
      </c>
      <c r="D24" s="48">
        <v>16.881599999999999</v>
      </c>
      <c r="E24" s="48">
        <v>18.3325</v>
      </c>
      <c r="F24" s="48">
        <v>14.839700000000001</v>
      </c>
      <c r="G24" s="48">
        <v>16.087900000000001</v>
      </c>
      <c r="H24" s="48">
        <v>18.647300000000001</v>
      </c>
      <c r="I24" s="48">
        <v>17.6432</v>
      </c>
      <c r="J24" s="48">
        <v>18.901800000000001</v>
      </c>
      <c r="K24" s="48">
        <v>19.8507</v>
      </c>
      <c r="L24" s="48">
        <v>17.107399999999998</v>
      </c>
      <c r="M24" s="48">
        <v>16.087900000000001</v>
      </c>
      <c r="N24" s="48">
        <v>11.011900000000001</v>
      </c>
      <c r="O24" s="48">
        <v>11.1579</v>
      </c>
      <c r="P24" s="48">
        <v>11.003500000000001</v>
      </c>
      <c r="Q24" s="48">
        <v>10.729200000000001</v>
      </c>
      <c r="R24" s="48">
        <v>11.1717</v>
      </c>
      <c r="S24" s="48">
        <v>0</v>
      </c>
      <c r="T24" s="161" t="s">
        <v>188</v>
      </c>
      <c r="U24" s="161" t="s">
        <v>188</v>
      </c>
      <c r="V24" s="161" t="s">
        <v>188</v>
      </c>
      <c r="W24" s="161" t="s">
        <v>188</v>
      </c>
      <c r="X24" s="161" t="s">
        <v>188</v>
      </c>
      <c r="Y24" s="161" t="s">
        <v>188</v>
      </c>
      <c r="Z24" s="161" t="s">
        <v>188</v>
      </c>
      <c r="AA24" s="161" t="s">
        <v>188</v>
      </c>
      <c r="AB24" s="161" t="s">
        <v>188</v>
      </c>
      <c r="AC24" s="161" t="s">
        <v>188</v>
      </c>
      <c r="AD24" s="161" t="s">
        <v>188</v>
      </c>
      <c r="AE24" s="161" t="s">
        <v>188</v>
      </c>
    </row>
    <row r="25" spans="1:31" hidden="1" outlineLevel="1">
      <c r="A25" s="8">
        <v>40969</v>
      </c>
      <c r="B25" s="48">
        <v>17.2575</v>
      </c>
      <c r="C25" s="48">
        <v>17.471499999999999</v>
      </c>
      <c r="D25" s="48">
        <v>17.213699999999999</v>
      </c>
      <c r="E25" s="48">
        <v>18.422499999999999</v>
      </c>
      <c r="F25" s="48">
        <v>16.463000000000001</v>
      </c>
      <c r="G25" s="48">
        <v>16.482099999999999</v>
      </c>
      <c r="H25" s="48">
        <v>17.727</v>
      </c>
      <c r="I25" s="48">
        <v>17.954799999999999</v>
      </c>
      <c r="J25" s="48">
        <v>17.680499999999999</v>
      </c>
      <c r="K25" s="48">
        <v>18.572099999999999</v>
      </c>
      <c r="L25" s="48">
        <v>17.089500000000001</v>
      </c>
      <c r="M25" s="48">
        <v>16.482099999999999</v>
      </c>
      <c r="N25" s="48">
        <v>11.5844</v>
      </c>
      <c r="O25" s="48">
        <v>11.7125</v>
      </c>
      <c r="P25" s="48">
        <v>11.5578</v>
      </c>
      <c r="Q25" s="48">
        <v>14.2781</v>
      </c>
      <c r="R25" s="48">
        <v>10.9808</v>
      </c>
      <c r="S25" s="48">
        <v>0</v>
      </c>
      <c r="T25" s="161" t="s">
        <v>188</v>
      </c>
      <c r="U25" s="161" t="s">
        <v>188</v>
      </c>
      <c r="V25" s="161" t="s">
        <v>188</v>
      </c>
      <c r="W25" s="161" t="s">
        <v>188</v>
      </c>
      <c r="X25" s="161" t="s">
        <v>188</v>
      </c>
      <c r="Y25" s="161" t="s">
        <v>188</v>
      </c>
      <c r="Z25" s="161" t="s">
        <v>188</v>
      </c>
      <c r="AA25" s="161" t="s">
        <v>188</v>
      </c>
      <c r="AB25" s="161" t="s">
        <v>188</v>
      </c>
      <c r="AC25" s="161" t="s">
        <v>188</v>
      </c>
      <c r="AD25" s="161" t="s">
        <v>188</v>
      </c>
      <c r="AE25" s="161" t="s">
        <v>188</v>
      </c>
    </row>
    <row r="26" spans="1:31" hidden="1" outlineLevel="1">
      <c r="A26" s="8">
        <v>41000</v>
      </c>
      <c r="B26" s="48">
        <v>18.223099999999999</v>
      </c>
      <c r="C26" s="48">
        <v>17.591100000000001</v>
      </c>
      <c r="D26" s="48">
        <v>18.339099999999998</v>
      </c>
      <c r="E26" s="48">
        <v>19.2424</v>
      </c>
      <c r="F26" s="48">
        <v>17.441600000000001</v>
      </c>
      <c r="G26" s="48">
        <v>17.973299999999998</v>
      </c>
      <c r="H26" s="48">
        <v>18.503</v>
      </c>
      <c r="I26" s="48">
        <v>17.920400000000001</v>
      </c>
      <c r="J26" s="48">
        <v>18.608899999999998</v>
      </c>
      <c r="K26" s="48">
        <v>19.479600000000001</v>
      </c>
      <c r="L26" s="48">
        <v>17.727399999999999</v>
      </c>
      <c r="M26" s="48">
        <v>17.973299999999998</v>
      </c>
      <c r="N26" s="48">
        <v>11.065099999999999</v>
      </c>
      <c r="O26" s="48">
        <v>10.6883</v>
      </c>
      <c r="P26" s="48">
        <v>11.152200000000001</v>
      </c>
      <c r="Q26" s="48">
        <v>10.649900000000001</v>
      </c>
      <c r="R26" s="48">
        <v>11.446999999999999</v>
      </c>
      <c r="S26" s="48">
        <v>0</v>
      </c>
      <c r="T26" s="161" t="s">
        <v>188</v>
      </c>
      <c r="U26" s="161" t="s">
        <v>188</v>
      </c>
      <c r="V26" s="161" t="s">
        <v>188</v>
      </c>
      <c r="W26" s="161" t="s">
        <v>188</v>
      </c>
      <c r="X26" s="161" t="s">
        <v>188</v>
      </c>
      <c r="Y26" s="161" t="s">
        <v>188</v>
      </c>
      <c r="Z26" s="161" t="s">
        <v>188</v>
      </c>
      <c r="AA26" s="161" t="s">
        <v>188</v>
      </c>
      <c r="AB26" s="161" t="s">
        <v>188</v>
      </c>
      <c r="AC26" s="161" t="s">
        <v>188</v>
      </c>
      <c r="AD26" s="161" t="s">
        <v>188</v>
      </c>
      <c r="AE26" s="161" t="s">
        <v>188</v>
      </c>
    </row>
    <row r="27" spans="1:31" hidden="1" outlineLevel="1">
      <c r="A27" s="8">
        <v>41030</v>
      </c>
      <c r="B27" s="48">
        <v>18.5335</v>
      </c>
      <c r="C27" s="48">
        <v>19.219200000000001</v>
      </c>
      <c r="D27" s="48">
        <v>18.3462</v>
      </c>
      <c r="E27" s="48">
        <v>19.4053</v>
      </c>
      <c r="F27" s="48">
        <v>17.465</v>
      </c>
      <c r="G27" s="48">
        <v>17.289300000000001</v>
      </c>
      <c r="H27" s="48">
        <v>18.975999999999999</v>
      </c>
      <c r="I27" s="48">
        <v>20.040099999999999</v>
      </c>
      <c r="J27" s="48">
        <v>18.694199999999999</v>
      </c>
      <c r="K27" s="48">
        <v>19.8474</v>
      </c>
      <c r="L27" s="48">
        <v>17.756900000000002</v>
      </c>
      <c r="M27" s="48">
        <v>17.289300000000001</v>
      </c>
      <c r="N27" s="48">
        <v>12.251799999999999</v>
      </c>
      <c r="O27" s="48">
        <v>10.755100000000001</v>
      </c>
      <c r="P27" s="48">
        <v>12.8581</v>
      </c>
      <c r="Q27" s="48">
        <v>13.646100000000001</v>
      </c>
      <c r="R27" s="48">
        <v>11.9209</v>
      </c>
      <c r="S27" s="48">
        <v>0</v>
      </c>
      <c r="T27" s="161" t="s">
        <v>188</v>
      </c>
      <c r="U27" s="161" t="s">
        <v>188</v>
      </c>
      <c r="V27" s="161" t="s">
        <v>188</v>
      </c>
      <c r="W27" s="161" t="s">
        <v>188</v>
      </c>
      <c r="X27" s="161" t="s">
        <v>188</v>
      </c>
      <c r="Y27" s="161" t="s">
        <v>188</v>
      </c>
      <c r="Z27" s="161" t="s">
        <v>188</v>
      </c>
      <c r="AA27" s="161" t="s">
        <v>188</v>
      </c>
      <c r="AB27" s="161" t="s">
        <v>188</v>
      </c>
      <c r="AC27" s="161" t="s">
        <v>188</v>
      </c>
      <c r="AD27" s="161" t="s">
        <v>188</v>
      </c>
      <c r="AE27" s="161" t="s">
        <v>188</v>
      </c>
    </row>
    <row r="28" spans="1:31" hidden="1" outlineLevel="1">
      <c r="A28" s="8">
        <v>41061</v>
      </c>
      <c r="B28" s="48">
        <v>14.940799999999999</v>
      </c>
      <c r="C28" s="48">
        <v>19.3169</v>
      </c>
      <c r="D28" s="48">
        <v>14.3276</v>
      </c>
      <c r="E28" s="48">
        <v>13.875299999999999</v>
      </c>
      <c r="F28" s="48">
        <v>17.232800000000001</v>
      </c>
      <c r="G28" s="48">
        <v>18.9068</v>
      </c>
      <c r="H28" s="48">
        <v>15.212999999999999</v>
      </c>
      <c r="I28" s="48">
        <v>19.764199999999999</v>
      </c>
      <c r="J28" s="48">
        <v>14.557499999999999</v>
      </c>
      <c r="K28" s="48">
        <v>14.037000000000001</v>
      </c>
      <c r="L28" s="48">
        <v>18.2425</v>
      </c>
      <c r="M28" s="48">
        <v>18.9068</v>
      </c>
      <c r="N28" s="48">
        <v>11.5626</v>
      </c>
      <c r="O28" s="48">
        <v>11.156700000000001</v>
      </c>
      <c r="P28" s="48">
        <v>11.6006</v>
      </c>
      <c r="Q28" s="48">
        <v>11.591799999999999</v>
      </c>
      <c r="R28" s="48">
        <v>11.6251</v>
      </c>
      <c r="S28" s="48">
        <v>0</v>
      </c>
      <c r="T28" s="161" t="s">
        <v>188</v>
      </c>
      <c r="U28" s="161" t="s">
        <v>188</v>
      </c>
      <c r="V28" s="161" t="s">
        <v>188</v>
      </c>
      <c r="W28" s="161" t="s">
        <v>188</v>
      </c>
      <c r="X28" s="161" t="s">
        <v>188</v>
      </c>
      <c r="Y28" s="161" t="s">
        <v>188</v>
      </c>
      <c r="Z28" s="161" t="s">
        <v>188</v>
      </c>
      <c r="AA28" s="161" t="s">
        <v>188</v>
      </c>
      <c r="AB28" s="161" t="s">
        <v>188</v>
      </c>
      <c r="AC28" s="161" t="s">
        <v>188</v>
      </c>
      <c r="AD28" s="161" t="s">
        <v>188</v>
      </c>
      <c r="AE28" s="161" t="s">
        <v>188</v>
      </c>
    </row>
    <row r="29" spans="1:31" hidden="1" outlineLevel="1">
      <c r="A29" s="8">
        <v>41091</v>
      </c>
      <c r="B29" s="48">
        <v>18.291399999999999</v>
      </c>
      <c r="C29" s="48">
        <v>19.173500000000001</v>
      </c>
      <c r="D29" s="48">
        <v>18.066800000000001</v>
      </c>
      <c r="E29" s="48">
        <v>19.012899999999998</v>
      </c>
      <c r="F29" s="48">
        <v>16.4864</v>
      </c>
      <c r="G29" s="48">
        <v>16.0594</v>
      </c>
      <c r="H29" s="48">
        <v>18.729600000000001</v>
      </c>
      <c r="I29" s="48">
        <v>19.753599999999999</v>
      </c>
      <c r="J29" s="48">
        <v>18.467300000000002</v>
      </c>
      <c r="K29" s="48">
        <v>19.425000000000001</v>
      </c>
      <c r="L29" s="48">
        <v>16.864799999999999</v>
      </c>
      <c r="M29" s="48">
        <v>16.0594</v>
      </c>
      <c r="N29" s="48">
        <v>11.9579</v>
      </c>
      <c r="O29" s="48">
        <v>10.110799999999999</v>
      </c>
      <c r="P29" s="48">
        <v>12.387499999999999</v>
      </c>
      <c r="Q29" s="48">
        <v>13.0855</v>
      </c>
      <c r="R29" s="48">
        <v>11.261200000000001</v>
      </c>
      <c r="S29" s="48">
        <v>0</v>
      </c>
      <c r="T29" s="161" t="s">
        <v>188</v>
      </c>
      <c r="U29" s="161" t="s">
        <v>188</v>
      </c>
      <c r="V29" s="161" t="s">
        <v>188</v>
      </c>
      <c r="W29" s="161" t="s">
        <v>188</v>
      </c>
      <c r="X29" s="161" t="s">
        <v>188</v>
      </c>
      <c r="Y29" s="161" t="s">
        <v>188</v>
      </c>
      <c r="Z29" s="161" t="s">
        <v>188</v>
      </c>
      <c r="AA29" s="161" t="s">
        <v>188</v>
      </c>
      <c r="AB29" s="161" t="s">
        <v>188</v>
      </c>
      <c r="AC29" s="161" t="s">
        <v>188</v>
      </c>
      <c r="AD29" s="161" t="s">
        <v>188</v>
      </c>
      <c r="AE29" s="161" t="s">
        <v>188</v>
      </c>
    </row>
    <row r="30" spans="1:31" hidden="1" outlineLevel="1">
      <c r="A30" s="8">
        <v>41122</v>
      </c>
      <c r="B30" s="48">
        <v>16.355799999999999</v>
      </c>
      <c r="C30" s="48">
        <v>19.426300000000001</v>
      </c>
      <c r="D30" s="48">
        <v>15.665100000000001</v>
      </c>
      <c r="E30" s="48">
        <v>16.8551</v>
      </c>
      <c r="F30" s="48">
        <v>14.6966</v>
      </c>
      <c r="G30" s="48">
        <v>18.2286</v>
      </c>
      <c r="H30" s="48">
        <v>17.3721</v>
      </c>
      <c r="I30" s="48">
        <v>19.578199999999999</v>
      </c>
      <c r="J30" s="48">
        <v>16.744399999999999</v>
      </c>
      <c r="K30" s="48">
        <v>21.322600000000001</v>
      </c>
      <c r="L30" s="48">
        <v>14.6541</v>
      </c>
      <c r="M30" s="48">
        <v>18.2286</v>
      </c>
      <c r="N30" s="48">
        <v>11.928100000000001</v>
      </c>
      <c r="O30" s="48">
        <v>11.549099999999999</v>
      </c>
      <c r="P30" s="48">
        <v>11.9353</v>
      </c>
      <c r="Q30" s="48">
        <v>11.5588</v>
      </c>
      <c r="R30" s="48">
        <v>15.845599999999999</v>
      </c>
      <c r="S30" s="48">
        <v>0</v>
      </c>
      <c r="T30" s="161" t="s">
        <v>188</v>
      </c>
      <c r="U30" s="161" t="s">
        <v>188</v>
      </c>
      <c r="V30" s="161" t="s">
        <v>188</v>
      </c>
      <c r="W30" s="161" t="s">
        <v>188</v>
      </c>
      <c r="X30" s="161" t="s">
        <v>188</v>
      </c>
      <c r="Y30" s="161" t="s">
        <v>188</v>
      </c>
      <c r="Z30" s="161" t="s">
        <v>188</v>
      </c>
      <c r="AA30" s="161" t="s">
        <v>188</v>
      </c>
      <c r="AB30" s="161" t="s">
        <v>188</v>
      </c>
      <c r="AC30" s="161" t="s">
        <v>188</v>
      </c>
      <c r="AD30" s="161" t="s">
        <v>188</v>
      </c>
      <c r="AE30" s="161" t="s">
        <v>188</v>
      </c>
    </row>
    <row r="31" spans="1:31" hidden="1" outlineLevel="1">
      <c r="A31" s="8">
        <v>41153</v>
      </c>
      <c r="B31" s="48">
        <v>20.688400000000001</v>
      </c>
      <c r="C31" s="48">
        <v>19.703499999999998</v>
      </c>
      <c r="D31" s="48">
        <v>21.0307</v>
      </c>
      <c r="E31" s="48">
        <v>21.094200000000001</v>
      </c>
      <c r="F31" s="48">
        <v>20.810500000000001</v>
      </c>
      <c r="G31" s="48">
        <v>16.012599999999999</v>
      </c>
      <c r="H31" s="48">
        <v>21.974</v>
      </c>
      <c r="I31" s="48">
        <v>19.971699999999998</v>
      </c>
      <c r="J31" s="48">
        <v>22.771599999999999</v>
      </c>
      <c r="K31" s="48">
        <v>22.945799999999998</v>
      </c>
      <c r="L31" s="48">
        <v>22.2026</v>
      </c>
      <c r="M31" s="48">
        <v>16.012599999999999</v>
      </c>
      <c r="N31" s="48">
        <v>11.4933</v>
      </c>
      <c r="O31" s="48">
        <v>11.2813</v>
      </c>
      <c r="P31" s="48">
        <v>11.507999999999999</v>
      </c>
      <c r="Q31" s="48">
        <v>11.836600000000001</v>
      </c>
      <c r="R31" s="48">
        <v>9.8019999999999996</v>
      </c>
      <c r="S31" s="48">
        <v>0</v>
      </c>
      <c r="T31" s="161" t="s">
        <v>188</v>
      </c>
      <c r="U31" s="161" t="s">
        <v>188</v>
      </c>
      <c r="V31" s="161" t="s">
        <v>188</v>
      </c>
      <c r="W31" s="161" t="s">
        <v>188</v>
      </c>
      <c r="X31" s="161" t="s">
        <v>188</v>
      </c>
      <c r="Y31" s="161" t="s">
        <v>188</v>
      </c>
      <c r="Z31" s="161" t="s">
        <v>188</v>
      </c>
      <c r="AA31" s="161" t="s">
        <v>188</v>
      </c>
      <c r="AB31" s="161" t="s">
        <v>188</v>
      </c>
      <c r="AC31" s="161" t="s">
        <v>188</v>
      </c>
      <c r="AD31" s="161" t="s">
        <v>188</v>
      </c>
      <c r="AE31" s="161" t="s">
        <v>188</v>
      </c>
    </row>
    <row r="32" spans="1:31" hidden="1" outlineLevel="1">
      <c r="A32" s="8">
        <v>41183</v>
      </c>
      <c r="B32" s="48">
        <v>18.790600000000001</v>
      </c>
      <c r="C32" s="48">
        <v>19.577999999999999</v>
      </c>
      <c r="D32" s="48">
        <v>18.523099999999999</v>
      </c>
      <c r="E32" s="48">
        <v>19.1419</v>
      </c>
      <c r="F32" s="48">
        <v>17.7318</v>
      </c>
      <c r="G32" s="48">
        <v>0</v>
      </c>
      <c r="H32" s="48">
        <v>19.8262</v>
      </c>
      <c r="I32" s="48">
        <v>20.195599999999999</v>
      </c>
      <c r="J32" s="48">
        <v>19.6845</v>
      </c>
      <c r="K32" s="48">
        <v>19.9893</v>
      </c>
      <c r="L32" s="48">
        <v>19.262799999999999</v>
      </c>
      <c r="M32" s="48">
        <v>0</v>
      </c>
      <c r="N32" s="48">
        <v>12.494300000000001</v>
      </c>
      <c r="O32" s="48">
        <v>10.108000000000001</v>
      </c>
      <c r="P32" s="48">
        <v>12.7889</v>
      </c>
      <c r="Q32" s="48">
        <v>13.9321</v>
      </c>
      <c r="R32" s="48">
        <v>11.790699999999999</v>
      </c>
      <c r="S32" s="48">
        <v>0</v>
      </c>
      <c r="T32" s="161" t="s">
        <v>188</v>
      </c>
      <c r="U32" s="161" t="s">
        <v>188</v>
      </c>
      <c r="V32" s="161" t="s">
        <v>188</v>
      </c>
      <c r="W32" s="161" t="s">
        <v>188</v>
      </c>
      <c r="X32" s="161" t="s">
        <v>188</v>
      </c>
      <c r="Y32" s="161" t="s">
        <v>188</v>
      </c>
      <c r="Z32" s="161" t="s">
        <v>188</v>
      </c>
      <c r="AA32" s="161" t="s">
        <v>188</v>
      </c>
      <c r="AB32" s="161" t="s">
        <v>188</v>
      </c>
      <c r="AC32" s="161" t="s">
        <v>188</v>
      </c>
      <c r="AD32" s="161" t="s">
        <v>188</v>
      </c>
      <c r="AE32" s="161" t="s">
        <v>188</v>
      </c>
    </row>
    <row r="33" spans="1:31" hidden="1" outlineLevel="1">
      <c r="A33" s="8">
        <v>41214</v>
      </c>
      <c r="B33" s="48">
        <v>19.475200000000001</v>
      </c>
      <c r="C33" s="48">
        <v>19.366299999999999</v>
      </c>
      <c r="D33" s="48">
        <v>19.518999999999998</v>
      </c>
      <c r="E33" s="48">
        <v>20.8596</v>
      </c>
      <c r="F33" s="48">
        <v>18.0871</v>
      </c>
      <c r="G33" s="48">
        <v>0</v>
      </c>
      <c r="H33" s="48">
        <v>20.221900000000002</v>
      </c>
      <c r="I33" s="48">
        <v>19.4114</v>
      </c>
      <c r="J33" s="48">
        <v>20.614000000000001</v>
      </c>
      <c r="K33" s="48">
        <v>21.3385</v>
      </c>
      <c r="L33" s="48">
        <v>19.564699999999998</v>
      </c>
      <c r="M33" s="48">
        <v>0</v>
      </c>
      <c r="N33" s="48">
        <v>14.5541</v>
      </c>
      <c r="O33" s="48">
        <v>15.5694</v>
      </c>
      <c r="P33" s="48">
        <v>14.5275</v>
      </c>
      <c r="Q33" s="48">
        <v>13.4399</v>
      </c>
      <c r="R33" s="48">
        <v>14.7567</v>
      </c>
      <c r="S33" s="48">
        <v>0</v>
      </c>
      <c r="T33" s="161" t="s">
        <v>188</v>
      </c>
      <c r="U33" s="161" t="s">
        <v>188</v>
      </c>
      <c r="V33" s="161" t="s">
        <v>188</v>
      </c>
      <c r="W33" s="161" t="s">
        <v>188</v>
      </c>
      <c r="X33" s="161" t="s">
        <v>188</v>
      </c>
      <c r="Y33" s="161" t="s">
        <v>188</v>
      </c>
      <c r="Z33" s="161" t="s">
        <v>188</v>
      </c>
      <c r="AA33" s="161" t="s">
        <v>188</v>
      </c>
      <c r="AB33" s="161" t="s">
        <v>188</v>
      </c>
      <c r="AC33" s="161" t="s">
        <v>188</v>
      </c>
      <c r="AD33" s="161" t="s">
        <v>188</v>
      </c>
      <c r="AE33" s="161" t="s">
        <v>188</v>
      </c>
    </row>
    <row r="34" spans="1:31" hidden="1" outlineLevel="1">
      <c r="A34" s="8">
        <v>41244</v>
      </c>
      <c r="B34" s="48">
        <v>19.631799999999998</v>
      </c>
      <c r="C34" s="48">
        <v>20.976900000000001</v>
      </c>
      <c r="D34" s="48">
        <v>19.390799999999999</v>
      </c>
      <c r="E34" s="48">
        <v>19.409300000000002</v>
      </c>
      <c r="F34" s="48">
        <v>19.170999999999999</v>
      </c>
      <c r="G34" s="48">
        <v>23.62</v>
      </c>
      <c r="H34" s="48">
        <v>19.9937</v>
      </c>
      <c r="I34" s="48">
        <v>21.045999999999999</v>
      </c>
      <c r="J34" s="48">
        <v>19.794599999999999</v>
      </c>
      <c r="K34" s="48">
        <v>19.63</v>
      </c>
      <c r="L34" s="48">
        <v>20.503299999999999</v>
      </c>
      <c r="M34" s="48">
        <v>23.62</v>
      </c>
      <c r="N34" s="48">
        <v>13.620200000000001</v>
      </c>
      <c r="O34" s="48">
        <v>15.569000000000001</v>
      </c>
      <c r="P34" s="48">
        <v>13.552099999999999</v>
      </c>
      <c r="Q34" s="48">
        <v>14.277200000000001</v>
      </c>
      <c r="R34" s="48">
        <v>12.771599999999999</v>
      </c>
      <c r="S34" s="48" t="s">
        <v>344</v>
      </c>
      <c r="T34" s="161" t="s">
        <v>188</v>
      </c>
      <c r="U34" s="161" t="s">
        <v>188</v>
      </c>
      <c r="V34" s="161" t="s">
        <v>188</v>
      </c>
      <c r="W34" s="161" t="s">
        <v>188</v>
      </c>
      <c r="X34" s="161" t="s">
        <v>188</v>
      </c>
      <c r="Y34" s="161" t="s">
        <v>188</v>
      </c>
      <c r="Z34" s="161" t="s">
        <v>188</v>
      </c>
      <c r="AA34" s="161" t="s">
        <v>188</v>
      </c>
      <c r="AB34" s="161" t="s">
        <v>188</v>
      </c>
      <c r="AC34" s="161" t="s">
        <v>188</v>
      </c>
      <c r="AD34" s="161" t="s">
        <v>188</v>
      </c>
      <c r="AE34" s="161" t="s">
        <v>188</v>
      </c>
    </row>
    <row r="35" spans="1:31" ht="13.8" hidden="1" outlineLevel="1">
      <c r="A35" s="8">
        <v>41275</v>
      </c>
      <c r="B35" s="48">
        <v>19.566400000000002</v>
      </c>
      <c r="C35" s="48">
        <v>21.141200000000001</v>
      </c>
      <c r="D35" s="48">
        <v>19.020499999999998</v>
      </c>
      <c r="E35" s="48">
        <v>22.197900000000001</v>
      </c>
      <c r="F35" s="48">
        <v>17.5854</v>
      </c>
      <c r="G35" s="48">
        <v>22.5</v>
      </c>
      <c r="H35" s="48">
        <v>20.768899999999999</v>
      </c>
      <c r="I35" s="48">
        <v>21.307200000000002</v>
      </c>
      <c r="J35" s="48">
        <v>20.539300000000001</v>
      </c>
      <c r="K35" s="48">
        <v>22.852</v>
      </c>
      <c r="L35" s="48">
        <v>19.305399999999999</v>
      </c>
      <c r="M35" s="48">
        <v>22.5</v>
      </c>
      <c r="N35" s="48">
        <v>13.4398</v>
      </c>
      <c r="O35" s="48">
        <v>15.568</v>
      </c>
      <c r="P35" s="48">
        <v>13.3386</v>
      </c>
      <c r="Q35" s="48">
        <v>17.277100000000001</v>
      </c>
      <c r="R35" s="48">
        <v>12.5223</v>
      </c>
      <c r="S35" s="48">
        <v>0</v>
      </c>
      <c r="T35" s="48">
        <v>12.296900000000001</v>
      </c>
      <c r="U35" s="48">
        <v>0</v>
      </c>
      <c r="V35" s="48">
        <v>12.296900000000001</v>
      </c>
      <c r="W35" s="48">
        <v>12.549200000000001</v>
      </c>
      <c r="X35" s="48">
        <v>12.292999999999999</v>
      </c>
      <c r="Y35" s="48">
        <v>0</v>
      </c>
      <c r="Z35" s="48">
        <v>9.8437000000000001</v>
      </c>
      <c r="AA35" s="48">
        <v>0</v>
      </c>
      <c r="AB35" s="48">
        <v>9.8437000000000001</v>
      </c>
      <c r="AC35" s="48">
        <v>13.3147</v>
      </c>
      <c r="AD35" s="48">
        <v>8.5</v>
      </c>
      <c r="AE35" s="48">
        <v>0</v>
      </c>
    </row>
    <row r="36" spans="1:31" ht="13.8" hidden="1" outlineLevel="1">
      <c r="A36" s="8">
        <v>41306</v>
      </c>
      <c r="B36" s="48">
        <v>19.6083</v>
      </c>
      <c r="C36" s="48">
        <v>20.4864</v>
      </c>
      <c r="D36" s="48">
        <v>19.277100000000001</v>
      </c>
      <c r="E36" s="48">
        <v>21.337800000000001</v>
      </c>
      <c r="F36" s="48">
        <v>16.5838</v>
      </c>
      <c r="G36" s="48">
        <v>17.017600000000002</v>
      </c>
      <c r="H36" s="48">
        <v>20.302700000000002</v>
      </c>
      <c r="I36" s="48">
        <v>20.678899999999999</v>
      </c>
      <c r="J36" s="48">
        <v>20.146999999999998</v>
      </c>
      <c r="K36" s="48">
        <v>22.446000000000002</v>
      </c>
      <c r="L36" s="48">
        <v>17.170200000000001</v>
      </c>
      <c r="M36" s="48">
        <v>17.017600000000002</v>
      </c>
      <c r="N36" s="48">
        <v>13.3651</v>
      </c>
      <c r="O36" s="48">
        <v>15.568</v>
      </c>
      <c r="P36" s="48">
        <v>13.1121</v>
      </c>
      <c r="Q36" s="48">
        <v>13.686199999999999</v>
      </c>
      <c r="R36" s="48">
        <v>12.3216</v>
      </c>
      <c r="S36" s="48">
        <v>0</v>
      </c>
      <c r="T36" s="48">
        <v>12.3872</v>
      </c>
      <c r="U36" s="48">
        <v>0</v>
      </c>
      <c r="V36" s="48">
        <v>12.3872</v>
      </c>
      <c r="W36" s="48">
        <v>12.462300000000001</v>
      </c>
      <c r="X36" s="48">
        <v>12.3216</v>
      </c>
      <c r="Y36" s="48">
        <v>0</v>
      </c>
      <c r="Z36" s="48">
        <v>13.343400000000001</v>
      </c>
      <c r="AA36" s="48">
        <v>0</v>
      </c>
      <c r="AB36" s="48">
        <v>13.343400000000001</v>
      </c>
      <c r="AC36" s="48">
        <v>13.343400000000001</v>
      </c>
      <c r="AD36" s="48">
        <v>0</v>
      </c>
      <c r="AE36" s="48">
        <v>0</v>
      </c>
    </row>
    <row r="37" spans="1:31" ht="13.8" hidden="1" outlineLevel="1">
      <c r="A37" s="8">
        <v>41334</v>
      </c>
      <c r="B37" s="48">
        <v>19.719899999999999</v>
      </c>
      <c r="C37" s="48">
        <v>21.2258</v>
      </c>
      <c r="D37" s="48">
        <v>19.156400000000001</v>
      </c>
      <c r="E37" s="48">
        <v>20.4663</v>
      </c>
      <c r="F37" s="48">
        <v>16.885999999999999</v>
      </c>
      <c r="G37" s="48">
        <v>0</v>
      </c>
      <c r="H37" s="48">
        <v>20.942499999999999</v>
      </c>
      <c r="I37" s="48">
        <v>21.392299999999999</v>
      </c>
      <c r="J37" s="48">
        <v>20.726500000000001</v>
      </c>
      <c r="K37" s="48">
        <v>21.485399999999998</v>
      </c>
      <c r="L37" s="48">
        <v>18.996400000000001</v>
      </c>
      <c r="M37" s="48">
        <v>0</v>
      </c>
      <c r="N37" s="48">
        <v>14.351100000000001</v>
      </c>
      <c r="O37" s="48">
        <v>15.702199999999999</v>
      </c>
      <c r="P37" s="48">
        <v>14.2905</v>
      </c>
      <c r="Q37" s="48">
        <v>15.535500000000001</v>
      </c>
      <c r="R37" s="48">
        <v>13.2913</v>
      </c>
      <c r="S37" s="48" t="s">
        <v>344</v>
      </c>
      <c r="T37" s="48">
        <v>12.3165</v>
      </c>
      <c r="U37" s="48">
        <v>0</v>
      </c>
      <c r="V37" s="48">
        <v>12.3165</v>
      </c>
      <c r="W37" s="48">
        <v>0</v>
      </c>
      <c r="X37" s="48">
        <v>12.3165</v>
      </c>
      <c r="Y37" s="48">
        <v>0</v>
      </c>
      <c r="Z37" s="48">
        <v>13.295400000000001</v>
      </c>
      <c r="AA37" s="48">
        <v>0</v>
      </c>
      <c r="AB37" s="48">
        <v>13.295400000000001</v>
      </c>
      <c r="AC37" s="48">
        <v>13.295400000000001</v>
      </c>
      <c r="AD37" s="48">
        <v>0</v>
      </c>
      <c r="AE37" s="48">
        <v>0</v>
      </c>
    </row>
    <row r="38" spans="1:31" ht="13.8" hidden="1" outlineLevel="1">
      <c r="A38" s="8">
        <v>41365</v>
      </c>
      <c r="B38" s="48">
        <v>19.690899999999999</v>
      </c>
      <c r="C38" s="48">
        <v>20.907699999999998</v>
      </c>
      <c r="D38" s="48">
        <v>19.335799999999999</v>
      </c>
      <c r="E38" s="48">
        <v>19.074999999999999</v>
      </c>
      <c r="F38" s="48">
        <v>19.704799999999999</v>
      </c>
      <c r="G38" s="48">
        <v>0</v>
      </c>
      <c r="H38" s="48">
        <v>20.392900000000001</v>
      </c>
      <c r="I38" s="48">
        <v>21.0181</v>
      </c>
      <c r="J38" s="48">
        <v>20.1876</v>
      </c>
      <c r="K38" s="48">
        <v>20.1008</v>
      </c>
      <c r="L38" s="48">
        <v>20.302099999999999</v>
      </c>
      <c r="M38" s="48">
        <v>0</v>
      </c>
      <c r="N38" s="48">
        <v>13.715400000000001</v>
      </c>
      <c r="O38" s="48">
        <v>15.7036</v>
      </c>
      <c r="P38" s="48">
        <v>13.6226</v>
      </c>
      <c r="Q38" s="48">
        <v>13.480499999999999</v>
      </c>
      <c r="R38" s="48">
        <v>13.953799999999999</v>
      </c>
      <c r="S38" s="48">
        <v>0</v>
      </c>
      <c r="T38" s="48">
        <v>11.606999999999999</v>
      </c>
      <c r="U38" s="48">
        <v>0</v>
      </c>
      <c r="V38" s="48">
        <v>11.606999999999999</v>
      </c>
      <c r="W38" s="48">
        <v>10.9003</v>
      </c>
      <c r="X38" s="48">
        <v>12.2746</v>
      </c>
      <c r="Y38" s="48">
        <v>0</v>
      </c>
      <c r="Z38" s="48">
        <v>13.198499999999999</v>
      </c>
      <c r="AA38" s="48">
        <v>0</v>
      </c>
      <c r="AB38" s="48">
        <v>13.198499999999999</v>
      </c>
      <c r="AC38" s="48">
        <v>13.198499999999999</v>
      </c>
      <c r="AD38" s="48">
        <v>0</v>
      </c>
      <c r="AE38" s="48">
        <v>0</v>
      </c>
    </row>
    <row r="39" spans="1:31" ht="13.8" hidden="1" outlineLevel="1">
      <c r="A39" s="8">
        <v>41395</v>
      </c>
      <c r="B39" s="48">
        <v>18.853000000000002</v>
      </c>
      <c r="C39" s="48">
        <v>21.4114</v>
      </c>
      <c r="D39" s="48">
        <v>17.8553</v>
      </c>
      <c r="E39" s="48">
        <v>17.535799999999998</v>
      </c>
      <c r="F39" s="48">
        <v>18.2742</v>
      </c>
      <c r="G39" s="48">
        <v>0</v>
      </c>
      <c r="H39" s="48">
        <v>19.7621</v>
      </c>
      <c r="I39" s="48">
        <v>21.430199999999999</v>
      </c>
      <c r="J39" s="48">
        <v>18.947600000000001</v>
      </c>
      <c r="K39" s="48">
        <v>18.185600000000001</v>
      </c>
      <c r="L39" s="48">
        <v>20.019400000000001</v>
      </c>
      <c r="M39" s="48">
        <v>0</v>
      </c>
      <c r="N39" s="48">
        <v>13.605</v>
      </c>
      <c r="O39" s="48">
        <v>15.705500000000001</v>
      </c>
      <c r="P39" s="48">
        <v>13.591799999999999</v>
      </c>
      <c r="Q39" s="48">
        <v>14.5725</v>
      </c>
      <c r="R39" s="48">
        <v>12.6098</v>
      </c>
      <c r="S39" s="48">
        <v>0</v>
      </c>
      <c r="T39" s="48">
        <v>12.196</v>
      </c>
      <c r="U39" s="48">
        <v>0</v>
      </c>
      <c r="V39" s="48">
        <v>12.196</v>
      </c>
      <c r="W39" s="48">
        <v>11.679600000000001</v>
      </c>
      <c r="X39" s="48">
        <v>12.2956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</row>
    <row r="40" spans="1:31" ht="13.8" hidden="1" outlineLevel="1">
      <c r="A40" s="8">
        <v>41426</v>
      </c>
      <c r="B40" s="48">
        <v>19.2562</v>
      </c>
      <c r="C40" s="48">
        <v>20.8142</v>
      </c>
      <c r="D40" s="48">
        <v>19.069900000000001</v>
      </c>
      <c r="E40" s="48">
        <v>19.002300000000002</v>
      </c>
      <c r="F40" s="48">
        <v>19.231200000000001</v>
      </c>
      <c r="G40" s="48">
        <v>0</v>
      </c>
      <c r="H40" s="48">
        <v>19.534400000000002</v>
      </c>
      <c r="I40" s="48">
        <v>20.9255</v>
      </c>
      <c r="J40" s="48">
        <v>19.360700000000001</v>
      </c>
      <c r="K40" s="48">
        <v>19.085999999999999</v>
      </c>
      <c r="L40" s="48">
        <v>20.1373</v>
      </c>
      <c r="M40" s="48">
        <v>0</v>
      </c>
      <c r="N40" s="48">
        <v>14.7197</v>
      </c>
      <c r="O40" s="48">
        <v>15.705500000000001</v>
      </c>
      <c r="P40" s="48">
        <v>14.6792</v>
      </c>
      <c r="Q40" s="48">
        <v>14.1783</v>
      </c>
      <c r="R40" s="48">
        <v>14.799300000000001</v>
      </c>
      <c r="S40" s="48">
        <v>0</v>
      </c>
      <c r="T40" s="48">
        <v>11.6564</v>
      </c>
      <c r="U40" s="48">
        <v>0</v>
      </c>
      <c r="V40" s="48">
        <v>11.6564</v>
      </c>
      <c r="W40" s="48">
        <v>11.145799999999999</v>
      </c>
      <c r="X40" s="48">
        <v>12.129899999999999</v>
      </c>
      <c r="Y40" s="48">
        <v>0</v>
      </c>
      <c r="Z40" s="48">
        <v>9.1199999999999992</v>
      </c>
      <c r="AA40" s="48">
        <v>0</v>
      </c>
      <c r="AB40" s="48">
        <v>9.1199999999999992</v>
      </c>
      <c r="AC40" s="48">
        <v>0</v>
      </c>
      <c r="AD40" s="48">
        <v>9.1199999999999992</v>
      </c>
      <c r="AE40" s="48">
        <v>0</v>
      </c>
    </row>
    <row r="41" spans="1:31" ht="13.8" hidden="1" outlineLevel="1">
      <c r="A41" s="8">
        <v>41456</v>
      </c>
      <c r="B41" s="48">
        <v>18.691800000000001</v>
      </c>
      <c r="C41" s="48">
        <v>21.1526</v>
      </c>
      <c r="D41" s="48">
        <v>17.842700000000001</v>
      </c>
      <c r="E41" s="48">
        <v>18.069800000000001</v>
      </c>
      <c r="F41" s="48">
        <v>17.354800000000001</v>
      </c>
      <c r="G41" s="48">
        <v>19</v>
      </c>
      <c r="H41" s="48">
        <v>19.504799999999999</v>
      </c>
      <c r="I41" s="48">
        <v>21.171500000000002</v>
      </c>
      <c r="J41" s="48">
        <v>18.8401</v>
      </c>
      <c r="K41" s="48">
        <v>18.4575</v>
      </c>
      <c r="L41" s="48">
        <v>19.927199999999999</v>
      </c>
      <c r="M41" s="48">
        <v>19</v>
      </c>
      <c r="N41" s="48">
        <v>11.6426</v>
      </c>
      <c r="O41" s="48">
        <v>15.721299999999999</v>
      </c>
      <c r="P41" s="48">
        <v>11.607200000000001</v>
      </c>
      <c r="Q41" s="48">
        <v>12.359500000000001</v>
      </c>
      <c r="R41" s="48">
        <v>11.263400000000001</v>
      </c>
      <c r="S41" s="48">
        <v>0</v>
      </c>
      <c r="T41" s="48">
        <v>10.2067</v>
      </c>
      <c r="U41" s="48">
        <v>0</v>
      </c>
      <c r="V41" s="48">
        <v>10.2067</v>
      </c>
      <c r="W41" s="48">
        <v>11.531700000000001</v>
      </c>
      <c r="X41" s="48">
        <v>8.3934999999999995</v>
      </c>
      <c r="Y41" s="48">
        <v>0</v>
      </c>
      <c r="Z41" s="48">
        <v>9.8672000000000004</v>
      </c>
      <c r="AA41" s="48">
        <v>0</v>
      </c>
      <c r="AB41" s="48">
        <v>9.8672000000000004</v>
      </c>
      <c r="AC41" s="48">
        <v>11.407999999999999</v>
      </c>
      <c r="AD41" s="48">
        <v>9.8247999999999998</v>
      </c>
      <c r="AE41" s="48">
        <v>0</v>
      </c>
    </row>
    <row r="42" spans="1:31" ht="13.8" hidden="1" outlineLevel="1">
      <c r="A42" s="8">
        <v>41487</v>
      </c>
      <c r="B42" s="48">
        <v>16.2728</v>
      </c>
      <c r="C42" s="48">
        <v>20.694900000000001</v>
      </c>
      <c r="D42" s="48">
        <v>15.207700000000001</v>
      </c>
      <c r="E42" s="48">
        <v>14.5854</v>
      </c>
      <c r="F42" s="48">
        <v>19.014600000000002</v>
      </c>
      <c r="G42" s="48">
        <v>19</v>
      </c>
      <c r="H42" s="48">
        <v>19.4664</v>
      </c>
      <c r="I42" s="48">
        <v>20.694900000000001</v>
      </c>
      <c r="J42" s="48">
        <v>18.8935</v>
      </c>
      <c r="K42" s="48">
        <v>18.5791</v>
      </c>
      <c r="L42" s="48">
        <v>19.931699999999999</v>
      </c>
      <c r="M42" s="48">
        <v>19</v>
      </c>
      <c r="N42" s="48">
        <v>11.272399999999999</v>
      </c>
      <c r="O42" s="48">
        <v>0</v>
      </c>
      <c r="P42" s="48">
        <v>11.272399999999999</v>
      </c>
      <c r="Q42" s="48">
        <v>11.1746</v>
      </c>
      <c r="R42" s="48">
        <v>13.5337</v>
      </c>
      <c r="S42" s="48" t="s">
        <v>344</v>
      </c>
      <c r="T42" s="48">
        <v>11.1066</v>
      </c>
      <c r="U42" s="48">
        <v>0</v>
      </c>
      <c r="V42" s="48">
        <v>11.1066</v>
      </c>
      <c r="W42" s="48">
        <v>11.0746</v>
      </c>
      <c r="X42" s="48">
        <v>12.303800000000001</v>
      </c>
      <c r="Y42" s="48">
        <v>0</v>
      </c>
      <c r="Z42" s="48">
        <v>10.856</v>
      </c>
      <c r="AA42" s="48">
        <v>0</v>
      </c>
      <c r="AB42" s="48">
        <v>10.856</v>
      </c>
      <c r="AC42" s="48">
        <v>10.856</v>
      </c>
      <c r="AD42" s="48">
        <v>0</v>
      </c>
      <c r="AE42" s="48">
        <v>0</v>
      </c>
    </row>
    <row r="43" spans="1:31" ht="13.8" hidden="1" outlineLevel="1">
      <c r="A43" s="8">
        <v>41518</v>
      </c>
      <c r="B43" s="48">
        <v>18.511099999999999</v>
      </c>
      <c r="C43" s="48">
        <v>19.918700000000001</v>
      </c>
      <c r="D43" s="48">
        <v>18.010400000000001</v>
      </c>
      <c r="E43" s="48">
        <v>17.941400000000002</v>
      </c>
      <c r="F43" s="48">
        <v>18.090399999999999</v>
      </c>
      <c r="G43" s="48">
        <v>19</v>
      </c>
      <c r="H43" s="48">
        <v>18.9954</v>
      </c>
      <c r="I43" s="48">
        <v>19.918700000000001</v>
      </c>
      <c r="J43" s="48">
        <v>18.633500000000002</v>
      </c>
      <c r="K43" s="48">
        <v>18.507000000000001</v>
      </c>
      <c r="L43" s="48">
        <v>18.787600000000001</v>
      </c>
      <c r="M43" s="48">
        <v>19</v>
      </c>
      <c r="N43" s="48">
        <v>11.8727</v>
      </c>
      <c r="O43" s="48">
        <v>0</v>
      </c>
      <c r="P43" s="48">
        <v>11.8727</v>
      </c>
      <c r="Q43" s="48">
        <v>11.322699999999999</v>
      </c>
      <c r="R43" s="48">
        <v>12.3461</v>
      </c>
      <c r="S43" s="48">
        <v>0</v>
      </c>
      <c r="T43" s="48">
        <v>11.321300000000001</v>
      </c>
      <c r="U43" s="48">
        <v>0</v>
      </c>
      <c r="V43" s="48">
        <v>11.321300000000001</v>
      </c>
      <c r="W43" s="48">
        <v>11</v>
      </c>
      <c r="X43" s="48">
        <v>11.5</v>
      </c>
      <c r="Y43" s="48">
        <v>0</v>
      </c>
      <c r="Z43" s="48">
        <v>10.293799999999999</v>
      </c>
      <c r="AA43" s="48">
        <v>0</v>
      </c>
      <c r="AB43" s="48">
        <v>10.293799999999999</v>
      </c>
      <c r="AC43" s="48">
        <v>10.293799999999999</v>
      </c>
      <c r="AD43" s="48">
        <v>0</v>
      </c>
      <c r="AE43" s="48">
        <v>0</v>
      </c>
    </row>
    <row r="44" spans="1:31" ht="13.8" hidden="1" outlineLevel="1">
      <c r="A44" s="8">
        <v>41548</v>
      </c>
      <c r="B44" s="48">
        <v>18.2394</v>
      </c>
      <c r="C44" s="48">
        <v>19.4649</v>
      </c>
      <c r="D44" s="48">
        <v>17.5748</v>
      </c>
      <c r="E44" s="48">
        <v>16.971699999999998</v>
      </c>
      <c r="F44" s="48">
        <v>18.867899999999999</v>
      </c>
      <c r="G44" s="48">
        <v>0</v>
      </c>
      <c r="H44" s="48">
        <v>18.448699999999999</v>
      </c>
      <c r="I44" s="48">
        <v>19.465499999999999</v>
      </c>
      <c r="J44" s="48">
        <v>17.867699999999999</v>
      </c>
      <c r="K44" s="48">
        <v>17.231000000000002</v>
      </c>
      <c r="L44" s="48">
        <v>19.265499999999999</v>
      </c>
      <c r="M44" s="48">
        <v>0</v>
      </c>
      <c r="N44" s="48">
        <v>12.138400000000001</v>
      </c>
      <c r="O44" s="48">
        <v>15.5021</v>
      </c>
      <c r="P44" s="48">
        <v>12.132999999999999</v>
      </c>
      <c r="Q44" s="48">
        <v>11.336499999999999</v>
      </c>
      <c r="R44" s="48">
        <v>13.266500000000001</v>
      </c>
      <c r="S44" s="48" t="s">
        <v>344</v>
      </c>
      <c r="T44" s="48">
        <v>11.5</v>
      </c>
      <c r="U44" s="48">
        <v>0</v>
      </c>
      <c r="V44" s="48">
        <v>11.5</v>
      </c>
      <c r="W44" s="48">
        <v>0</v>
      </c>
      <c r="X44" s="48">
        <v>11.5</v>
      </c>
      <c r="Y44" s="48">
        <v>0</v>
      </c>
      <c r="Z44" s="48">
        <v>11.4275</v>
      </c>
      <c r="AA44" s="48">
        <v>0</v>
      </c>
      <c r="AB44" s="48">
        <v>11.4275</v>
      </c>
      <c r="AC44" s="48">
        <v>11.4275</v>
      </c>
      <c r="AD44" s="48">
        <v>0</v>
      </c>
      <c r="AE44" s="48">
        <v>0</v>
      </c>
    </row>
    <row r="45" spans="1:31" ht="13.8" hidden="1" outlineLevel="1">
      <c r="A45" s="8">
        <v>41579</v>
      </c>
      <c r="B45" s="48">
        <v>18.674199999999999</v>
      </c>
      <c r="C45" s="48">
        <v>19.555199999999999</v>
      </c>
      <c r="D45" s="48">
        <v>18.344799999999999</v>
      </c>
      <c r="E45" s="48">
        <v>18.526</v>
      </c>
      <c r="F45" s="48">
        <v>18.094899999999999</v>
      </c>
      <c r="G45" s="48">
        <v>0</v>
      </c>
      <c r="H45" s="48">
        <v>19.341100000000001</v>
      </c>
      <c r="I45" s="48">
        <v>19.555199999999999</v>
      </c>
      <c r="J45" s="48">
        <v>19.249500000000001</v>
      </c>
      <c r="K45" s="48">
        <v>19.1358</v>
      </c>
      <c r="L45" s="48">
        <v>19.417200000000001</v>
      </c>
      <c r="M45" s="48">
        <v>0</v>
      </c>
      <c r="N45" s="48">
        <v>12.0688</v>
      </c>
      <c r="O45" s="48">
        <v>0</v>
      </c>
      <c r="P45" s="48">
        <v>12.0688</v>
      </c>
      <c r="Q45" s="48">
        <v>13.139699999999999</v>
      </c>
      <c r="R45" s="48">
        <v>11.127000000000001</v>
      </c>
      <c r="S45" s="48">
        <v>0</v>
      </c>
      <c r="T45" s="48">
        <v>9.5654000000000003</v>
      </c>
      <c r="U45" s="48">
        <v>0</v>
      </c>
      <c r="V45" s="48">
        <v>9.5654000000000003</v>
      </c>
      <c r="W45" s="48">
        <v>11</v>
      </c>
      <c r="X45" s="48">
        <v>9.4377999999999993</v>
      </c>
      <c r="Y45" s="48">
        <v>0</v>
      </c>
      <c r="Z45" s="48">
        <v>9.7513000000000005</v>
      </c>
      <c r="AA45" s="48">
        <v>0</v>
      </c>
      <c r="AB45" s="48">
        <v>9.7513000000000005</v>
      </c>
      <c r="AC45" s="48">
        <v>9.7513000000000005</v>
      </c>
      <c r="AD45" s="48">
        <v>0</v>
      </c>
      <c r="AE45" s="48">
        <v>0</v>
      </c>
    </row>
    <row r="46" spans="1:31" ht="13.8" hidden="1" outlineLevel="1">
      <c r="A46" s="8">
        <v>41609</v>
      </c>
      <c r="B46" s="48">
        <v>17.159600000000001</v>
      </c>
      <c r="C46" s="48">
        <v>19.460899999999999</v>
      </c>
      <c r="D46" s="48">
        <v>16.867100000000001</v>
      </c>
      <c r="E46" s="48">
        <v>17.0426</v>
      </c>
      <c r="F46" s="48">
        <v>15.4215</v>
      </c>
      <c r="G46" s="48">
        <v>0</v>
      </c>
      <c r="H46" s="48">
        <v>17.806899999999999</v>
      </c>
      <c r="I46" s="48">
        <v>19.460899999999999</v>
      </c>
      <c r="J46" s="48">
        <v>17.5717</v>
      </c>
      <c r="K46" s="48">
        <v>17.450900000000001</v>
      </c>
      <c r="L46" s="48">
        <v>19.229399999999998</v>
      </c>
      <c r="M46" s="48">
        <v>0</v>
      </c>
      <c r="N46" s="48">
        <v>10.9346</v>
      </c>
      <c r="O46" s="48">
        <v>0</v>
      </c>
      <c r="P46" s="48">
        <v>10.9346</v>
      </c>
      <c r="Q46" s="48">
        <v>11.2349</v>
      </c>
      <c r="R46" s="48">
        <v>10.5649</v>
      </c>
      <c r="S46" s="48" t="s">
        <v>344</v>
      </c>
      <c r="T46" s="48">
        <v>10.1676</v>
      </c>
      <c r="U46" s="48">
        <v>0</v>
      </c>
      <c r="V46" s="48">
        <v>10.1676</v>
      </c>
      <c r="W46" s="48">
        <v>9.9611999999999998</v>
      </c>
      <c r="X46" s="48">
        <v>10.361800000000001</v>
      </c>
      <c r="Y46" s="48">
        <v>0</v>
      </c>
      <c r="Z46" s="48">
        <v>10.774800000000001</v>
      </c>
      <c r="AA46" s="48">
        <v>0</v>
      </c>
      <c r="AB46" s="48">
        <v>10.774800000000001</v>
      </c>
      <c r="AC46" s="48">
        <v>10.774800000000001</v>
      </c>
      <c r="AD46" s="48">
        <v>0</v>
      </c>
      <c r="AE46" s="48">
        <v>0</v>
      </c>
    </row>
    <row r="47" spans="1:31" ht="13.8" hidden="1" outlineLevel="1">
      <c r="A47" s="8">
        <v>41640</v>
      </c>
      <c r="B47" s="48">
        <v>16.202400000000001</v>
      </c>
      <c r="C47" s="48">
        <v>19.449300000000001</v>
      </c>
      <c r="D47" s="48">
        <v>15.189</v>
      </c>
      <c r="E47" s="48">
        <v>18.612500000000001</v>
      </c>
      <c r="F47" s="48">
        <v>13.331899999999999</v>
      </c>
      <c r="G47" s="48">
        <v>0</v>
      </c>
      <c r="H47" s="48">
        <v>19.0322</v>
      </c>
      <c r="I47" s="48">
        <v>19.449300000000001</v>
      </c>
      <c r="J47" s="48">
        <v>18.789000000000001</v>
      </c>
      <c r="K47" s="48">
        <v>18.7713</v>
      </c>
      <c r="L47" s="48">
        <v>18.8201</v>
      </c>
      <c r="M47" s="48">
        <v>0</v>
      </c>
      <c r="N47" s="48">
        <v>11.0428</v>
      </c>
      <c r="O47" s="48">
        <v>0</v>
      </c>
      <c r="P47" s="48">
        <v>11.0428</v>
      </c>
      <c r="Q47" s="48">
        <v>13.755000000000001</v>
      </c>
      <c r="R47" s="48">
        <v>10.9762</v>
      </c>
      <c r="S47" s="48" t="s">
        <v>344</v>
      </c>
      <c r="T47" s="48">
        <v>10.995200000000001</v>
      </c>
      <c r="U47" s="48">
        <v>0</v>
      </c>
      <c r="V47" s="48">
        <v>10.995200000000001</v>
      </c>
      <c r="W47" s="48">
        <v>8.42</v>
      </c>
      <c r="X47" s="48">
        <v>11.006399999999999</v>
      </c>
      <c r="Y47" s="48">
        <v>0</v>
      </c>
      <c r="Z47" s="48">
        <v>9.4412000000000003</v>
      </c>
      <c r="AA47" s="48">
        <v>0</v>
      </c>
      <c r="AB47" s="48">
        <v>9.4412000000000003</v>
      </c>
      <c r="AC47" s="48">
        <v>11.1036</v>
      </c>
      <c r="AD47" s="48">
        <v>9.3437000000000001</v>
      </c>
      <c r="AE47" s="48">
        <v>0</v>
      </c>
    </row>
    <row r="48" spans="1:31" ht="13.8" hidden="1" outlineLevel="1">
      <c r="A48" s="8">
        <v>41671</v>
      </c>
      <c r="B48" s="48">
        <v>19.052800000000001</v>
      </c>
      <c r="C48" s="48">
        <v>18.863600000000002</v>
      </c>
      <c r="D48" s="48">
        <v>19.102399999999999</v>
      </c>
      <c r="E48" s="48">
        <v>19.374199999999998</v>
      </c>
      <c r="F48" s="48">
        <v>18.6707</v>
      </c>
      <c r="G48" s="48">
        <v>0</v>
      </c>
      <c r="H48" s="48">
        <v>19.710599999999999</v>
      </c>
      <c r="I48" s="48">
        <v>18.863600000000002</v>
      </c>
      <c r="J48" s="48">
        <v>19.952999999999999</v>
      </c>
      <c r="K48" s="48">
        <v>20.886700000000001</v>
      </c>
      <c r="L48" s="48">
        <v>18.6707</v>
      </c>
      <c r="M48" s="48">
        <v>0</v>
      </c>
      <c r="N48" s="48">
        <v>9.7303999999999995</v>
      </c>
      <c r="O48" s="48">
        <v>0</v>
      </c>
      <c r="P48" s="48">
        <v>9.7303999999999995</v>
      </c>
      <c r="Q48" s="48">
        <v>9.7303999999999995</v>
      </c>
      <c r="R48" s="48">
        <v>0</v>
      </c>
      <c r="S48" s="48" t="s">
        <v>344</v>
      </c>
      <c r="T48" s="48">
        <v>8.9629999999999992</v>
      </c>
      <c r="U48" s="48">
        <v>0</v>
      </c>
      <c r="V48" s="48">
        <v>8.9629999999999992</v>
      </c>
      <c r="W48" s="48">
        <v>8.9629999999999992</v>
      </c>
      <c r="X48" s="48">
        <v>0</v>
      </c>
      <c r="Y48" s="48">
        <v>0</v>
      </c>
      <c r="Z48" s="48">
        <v>10.230499999999999</v>
      </c>
      <c r="AA48" s="48">
        <v>0</v>
      </c>
      <c r="AB48" s="48">
        <v>10.230499999999999</v>
      </c>
      <c r="AC48" s="48">
        <v>10.230499999999999</v>
      </c>
      <c r="AD48" s="48">
        <v>0</v>
      </c>
      <c r="AE48" s="48">
        <v>0</v>
      </c>
    </row>
    <row r="49" spans="1:31" ht="13.8" hidden="1" outlineLevel="1">
      <c r="A49" s="8">
        <v>41699</v>
      </c>
      <c r="B49" s="48">
        <v>20.532299999999999</v>
      </c>
      <c r="C49" s="48">
        <v>20.5274</v>
      </c>
      <c r="D49" s="48">
        <v>20.534500000000001</v>
      </c>
      <c r="E49" s="48">
        <v>20.593399999999999</v>
      </c>
      <c r="F49" s="48">
        <v>19.783000000000001</v>
      </c>
      <c r="G49" s="48">
        <v>0</v>
      </c>
      <c r="H49" s="48">
        <v>20.740200000000002</v>
      </c>
      <c r="I49" s="48">
        <v>20.5274</v>
      </c>
      <c r="J49" s="48">
        <v>20.841000000000001</v>
      </c>
      <c r="K49" s="48">
        <v>20.928799999999999</v>
      </c>
      <c r="L49" s="48">
        <v>19.783000000000001</v>
      </c>
      <c r="M49" s="48">
        <v>0</v>
      </c>
      <c r="N49" s="48">
        <v>15.002599999999999</v>
      </c>
      <c r="O49" s="48">
        <v>0</v>
      </c>
      <c r="P49" s="48">
        <v>15.002599999999999</v>
      </c>
      <c r="Q49" s="48">
        <v>15.002599999999999</v>
      </c>
      <c r="R49" s="48">
        <v>0</v>
      </c>
      <c r="S49" s="48" t="s">
        <v>344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10.5</v>
      </c>
      <c r="AA49" s="48">
        <v>0</v>
      </c>
      <c r="AB49" s="48">
        <v>10.5</v>
      </c>
      <c r="AC49" s="48">
        <v>10.5</v>
      </c>
      <c r="AD49" s="48">
        <v>0</v>
      </c>
      <c r="AE49" s="48">
        <v>0</v>
      </c>
    </row>
    <row r="50" spans="1:31" ht="13.8" hidden="1" outlineLevel="1">
      <c r="A50" s="8">
        <v>41730</v>
      </c>
      <c r="B50" s="48">
        <v>20.8049</v>
      </c>
      <c r="C50" s="48">
        <v>19.793099999999999</v>
      </c>
      <c r="D50" s="48">
        <v>21.049600000000002</v>
      </c>
      <c r="E50" s="48">
        <v>21.241199999999999</v>
      </c>
      <c r="F50" s="48">
        <v>19.916399999999999</v>
      </c>
      <c r="G50" s="48">
        <v>0</v>
      </c>
      <c r="H50" s="48">
        <v>21.0015</v>
      </c>
      <c r="I50" s="48">
        <v>19.793099999999999</v>
      </c>
      <c r="J50" s="48">
        <v>21.304200000000002</v>
      </c>
      <c r="K50" s="48">
        <v>21.463100000000001</v>
      </c>
      <c r="L50" s="48">
        <v>20.364799999999999</v>
      </c>
      <c r="M50" s="48">
        <v>0</v>
      </c>
      <c r="N50" s="48">
        <v>13.905200000000001</v>
      </c>
      <c r="O50" s="48">
        <v>0</v>
      </c>
      <c r="P50" s="48">
        <v>13.905200000000001</v>
      </c>
      <c r="Q50" s="48">
        <v>15.022500000000001</v>
      </c>
      <c r="R50" s="48">
        <v>7.2469000000000001</v>
      </c>
      <c r="S50" s="48" t="s">
        <v>344</v>
      </c>
      <c r="T50" s="48">
        <v>8.7638999999999996</v>
      </c>
      <c r="U50" s="48">
        <v>0</v>
      </c>
      <c r="V50" s="48">
        <v>8.7638999999999996</v>
      </c>
      <c r="W50" s="48">
        <v>10.74</v>
      </c>
      <c r="X50" s="48">
        <v>7.2469000000000001</v>
      </c>
      <c r="Y50" s="48">
        <v>0</v>
      </c>
      <c r="Z50" s="48">
        <v>10.5</v>
      </c>
      <c r="AA50" s="48">
        <v>0</v>
      </c>
      <c r="AB50" s="48">
        <v>10.5</v>
      </c>
      <c r="AC50" s="48">
        <v>10.5</v>
      </c>
      <c r="AD50" s="48">
        <v>0</v>
      </c>
      <c r="AE50" s="48">
        <v>0</v>
      </c>
    </row>
    <row r="51" spans="1:31" ht="13.8" hidden="1" outlineLevel="1">
      <c r="A51" s="8">
        <v>41760</v>
      </c>
      <c r="B51" s="48">
        <v>20.3749</v>
      </c>
      <c r="C51" s="48">
        <v>20.962399999999999</v>
      </c>
      <c r="D51" s="48">
        <v>20.049399999999999</v>
      </c>
      <c r="E51" s="48">
        <v>19.284800000000001</v>
      </c>
      <c r="F51" s="48">
        <v>21.712700000000002</v>
      </c>
      <c r="G51" s="48">
        <v>0</v>
      </c>
      <c r="H51" s="48">
        <v>21.015799999999999</v>
      </c>
      <c r="I51" s="48">
        <v>20.962399999999999</v>
      </c>
      <c r="J51" s="48">
        <v>21.049900000000001</v>
      </c>
      <c r="K51" s="48">
        <v>20.6557</v>
      </c>
      <c r="L51" s="48">
        <v>21.741900000000001</v>
      </c>
      <c r="M51" s="48">
        <v>0</v>
      </c>
      <c r="N51" s="48">
        <v>13.612</v>
      </c>
      <c r="O51" s="48">
        <v>0</v>
      </c>
      <c r="P51" s="48">
        <v>13.612</v>
      </c>
      <c r="Q51" s="48">
        <v>13.634399999999999</v>
      </c>
      <c r="R51" s="48">
        <v>9.68</v>
      </c>
      <c r="S51" s="48" t="s">
        <v>344</v>
      </c>
      <c r="T51" s="48">
        <v>13.6401</v>
      </c>
      <c r="U51" s="48">
        <v>0</v>
      </c>
      <c r="V51" s="48">
        <v>13.6401</v>
      </c>
      <c r="W51" s="48">
        <v>13.6401</v>
      </c>
      <c r="X51" s="48">
        <v>0</v>
      </c>
      <c r="Y51" s="48">
        <v>0</v>
      </c>
      <c r="Z51" s="48">
        <v>10.3711</v>
      </c>
      <c r="AA51" s="48">
        <v>0</v>
      </c>
      <c r="AB51" s="48">
        <v>10.3711</v>
      </c>
      <c r="AC51" s="48">
        <v>11.703900000000001</v>
      </c>
      <c r="AD51" s="48">
        <v>9.68</v>
      </c>
      <c r="AE51" s="48">
        <v>0</v>
      </c>
    </row>
    <row r="52" spans="1:31" ht="13.8" hidden="1" outlineLevel="1">
      <c r="A52" s="8">
        <v>41791</v>
      </c>
      <c r="B52" s="48">
        <v>20.112200000000001</v>
      </c>
      <c r="C52" s="48">
        <v>20.994900000000001</v>
      </c>
      <c r="D52" s="48">
        <v>20.029</v>
      </c>
      <c r="E52" s="48">
        <v>20.079599999999999</v>
      </c>
      <c r="F52" s="48">
        <v>19.492699999999999</v>
      </c>
      <c r="G52" s="48">
        <v>0</v>
      </c>
      <c r="H52" s="48">
        <v>20.300699999999999</v>
      </c>
      <c r="I52" s="48">
        <v>20.994900000000001</v>
      </c>
      <c r="J52" s="48">
        <v>20.2334</v>
      </c>
      <c r="K52" s="48">
        <v>20.1311</v>
      </c>
      <c r="L52" s="48">
        <v>21.587</v>
      </c>
      <c r="M52" s="48">
        <v>0</v>
      </c>
      <c r="N52" s="48">
        <v>13.0959</v>
      </c>
      <c r="O52" s="48">
        <v>0</v>
      </c>
      <c r="P52" s="48">
        <v>13.0959</v>
      </c>
      <c r="Q52" s="48">
        <v>15.6638</v>
      </c>
      <c r="R52" s="48">
        <v>11.601100000000001</v>
      </c>
      <c r="S52" s="48" t="s">
        <v>344</v>
      </c>
      <c r="T52" s="48">
        <v>10.0924</v>
      </c>
      <c r="U52" s="48">
        <v>0</v>
      </c>
      <c r="V52" s="48">
        <v>10.0924</v>
      </c>
      <c r="W52" s="48">
        <v>12.37</v>
      </c>
      <c r="X52" s="48">
        <v>8.3637999999999995</v>
      </c>
      <c r="Y52" s="48">
        <v>0</v>
      </c>
      <c r="Z52" s="48">
        <v>10.4687</v>
      </c>
      <c r="AA52" s="48">
        <v>0</v>
      </c>
      <c r="AB52" s="48">
        <v>10.4687</v>
      </c>
      <c r="AC52" s="48">
        <v>11.8315</v>
      </c>
      <c r="AD52" s="48">
        <v>10.2606</v>
      </c>
      <c r="AE52" s="48">
        <v>0</v>
      </c>
    </row>
    <row r="53" spans="1:31" ht="13.8" hidden="1" outlineLevel="1">
      <c r="A53" s="8">
        <v>41821</v>
      </c>
      <c r="B53" s="48">
        <v>21.023299999999999</v>
      </c>
      <c r="C53" s="48">
        <v>20.921399999999998</v>
      </c>
      <c r="D53" s="48">
        <v>21.056799999999999</v>
      </c>
      <c r="E53" s="48">
        <v>21.247499999999999</v>
      </c>
      <c r="F53" s="48">
        <v>20.197299999999998</v>
      </c>
      <c r="G53" s="48">
        <v>19</v>
      </c>
      <c r="H53" s="48">
        <v>21.408799999999999</v>
      </c>
      <c r="I53" s="48">
        <v>20.921399999999998</v>
      </c>
      <c r="J53" s="48">
        <v>21.579599999999999</v>
      </c>
      <c r="K53" s="48">
        <v>21.7456</v>
      </c>
      <c r="L53" s="48">
        <v>20.832599999999999</v>
      </c>
      <c r="M53" s="48">
        <v>19</v>
      </c>
      <c r="N53" s="48">
        <v>13.057399999999999</v>
      </c>
      <c r="O53" s="48">
        <v>0</v>
      </c>
      <c r="P53" s="48">
        <v>13.057399999999999</v>
      </c>
      <c r="Q53" s="48">
        <v>13.5892</v>
      </c>
      <c r="R53" s="48">
        <v>10.7097</v>
      </c>
      <c r="S53" s="48">
        <v>0</v>
      </c>
      <c r="T53" s="48">
        <v>12.883699999999999</v>
      </c>
      <c r="U53" s="48">
        <v>0</v>
      </c>
      <c r="V53" s="48">
        <v>12.883699999999999</v>
      </c>
      <c r="W53" s="48">
        <v>13.7453</v>
      </c>
      <c r="X53" s="48">
        <v>9.2672000000000008</v>
      </c>
      <c r="Y53" s="48">
        <v>0</v>
      </c>
      <c r="Z53" s="48">
        <v>13.1736</v>
      </c>
      <c r="AA53" s="48">
        <v>0</v>
      </c>
      <c r="AB53" s="48">
        <v>13.1736</v>
      </c>
      <c r="AC53" s="48">
        <v>13.1736</v>
      </c>
      <c r="AD53" s="48">
        <v>0</v>
      </c>
      <c r="AE53" s="48">
        <v>0</v>
      </c>
    </row>
    <row r="54" spans="1:31" ht="13.8" hidden="1" outlineLevel="1">
      <c r="A54" s="8">
        <v>41852</v>
      </c>
      <c r="B54" s="48">
        <v>21.114000000000001</v>
      </c>
      <c r="C54" s="48">
        <v>20.741</v>
      </c>
      <c r="D54" s="48">
        <v>21.2942</v>
      </c>
      <c r="E54" s="48">
        <v>21.200500000000002</v>
      </c>
      <c r="F54" s="48">
        <v>21.407599999999999</v>
      </c>
      <c r="G54" s="48">
        <v>0</v>
      </c>
      <c r="H54" s="48">
        <v>21.295300000000001</v>
      </c>
      <c r="I54" s="48">
        <v>20.741</v>
      </c>
      <c r="J54" s="48">
        <v>21.571200000000001</v>
      </c>
      <c r="K54" s="48">
        <v>21.633800000000001</v>
      </c>
      <c r="L54" s="48">
        <v>21.497900000000001</v>
      </c>
      <c r="M54" s="48">
        <v>0</v>
      </c>
      <c r="N54" s="48">
        <v>11.956300000000001</v>
      </c>
      <c r="O54" s="48">
        <v>0</v>
      </c>
      <c r="P54" s="48">
        <v>11.956300000000001</v>
      </c>
      <c r="Q54" s="48">
        <v>11.527100000000001</v>
      </c>
      <c r="R54" s="48">
        <v>13.841900000000001</v>
      </c>
      <c r="S54" s="48">
        <v>0</v>
      </c>
      <c r="T54" s="48">
        <v>11.261100000000001</v>
      </c>
      <c r="U54" s="48">
        <v>0</v>
      </c>
      <c r="V54" s="48">
        <v>11.261100000000001</v>
      </c>
      <c r="W54" s="48">
        <v>11.25</v>
      </c>
      <c r="X54" s="48">
        <v>11.3931</v>
      </c>
      <c r="Y54" s="48">
        <v>0</v>
      </c>
      <c r="Z54" s="48">
        <v>12.0633</v>
      </c>
      <c r="AA54" s="48">
        <v>0</v>
      </c>
      <c r="AB54" s="48">
        <v>12.0633</v>
      </c>
      <c r="AC54" s="48">
        <v>12.2279</v>
      </c>
      <c r="AD54" s="48">
        <v>9.68</v>
      </c>
      <c r="AE54" s="48">
        <v>0</v>
      </c>
    </row>
    <row r="55" spans="1:31" ht="13.8" hidden="1" outlineLevel="1" collapsed="1">
      <c r="A55" s="8">
        <v>41883</v>
      </c>
      <c r="B55" s="48">
        <v>19.648299999999999</v>
      </c>
      <c r="C55" s="48">
        <v>20.5154</v>
      </c>
      <c r="D55" s="48">
        <v>19.467500000000001</v>
      </c>
      <c r="E55" s="48">
        <v>19.062100000000001</v>
      </c>
      <c r="F55" s="48">
        <v>21.049299999999999</v>
      </c>
      <c r="G55" s="48">
        <v>0</v>
      </c>
      <c r="H55" s="48">
        <v>19.828600000000002</v>
      </c>
      <c r="I55" s="48">
        <v>20.5154</v>
      </c>
      <c r="J55" s="48">
        <v>19.680599999999998</v>
      </c>
      <c r="K55" s="48">
        <v>19.293600000000001</v>
      </c>
      <c r="L55" s="48">
        <v>21.156700000000001</v>
      </c>
      <c r="M55" s="48">
        <v>0</v>
      </c>
      <c r="N55" s="48">
        <v>13.115500000000001</v>
      </c>
      <c r="O55" s="48">
        <v>0</v>
      </c>
      <c r="P55" s="48">
        <v>13.115500000000001</v>
      </c>
      <c r="Q55" s="48">
        <v>13.0396</v>
      </c>
      <c r="R55" s="48">
        <v>13.8604</v>
      </c>
      <c r="S55" s="48">
        <v>0</v>
      </c>
      <c r="T55" s="48">
        <v>13.130599999999999</v>
      </c>
      <c r="U55" s="48">
        <v>0</v>
      </c>
      <c r="V55" s="48">
        <v>13.130599999999999</v>
      </c>
      <c r="W55" s="48">
        <v>13.213699999999999</v>
      </c>
      <c r="X55" s="48">
        <v>11.3931</v>
      </c>
      <c r="Y55" s="48">
        <v>0</v>
      </c>
      <c r="Z55" s="48">
        <v>12.2677</v>
      </c>
      <c r="AA55" s="48">
        <v>0</v>
      </c>
      <c r="AB55" s="48">
        <v>12.2677</v>
      </c>
      <c r="AC55" s="48">
        <v>12.2677</v>
      </c>
      <c r="AD55" s="48">
        <v>0</v>
      </c>
      <c r="AE55" s="48">
        <v>0</v>
      </c>
    </row>
    <row r="56" spans="1:31" ht="13.8" hidden="1" outlineLevel="1" collapsed="1">
      <c r="A56" s="8">
        <v>41913</v>
      </c>
      <c r="B56" s="48">
        <v>19.972200000000001</v>
      </c>
      <c r="C56" s="48">
        <v>20.457799999999999</v>
      </c>
      <c r="D56" s="48">
        <v>19.863199999999999</v>
      </c>
      <c r="E56" s="48">
        <v>19.6648</v>
      </c>
      <c r="F56" s="48">
        <v>21.0059</v>
      </c>
      <c r="G56" s="48">
        <v>0</v>
      </c>
      <c r="H56" s="48">
        <v>20.1233</v>
      </c>
      <c r="I56" s="48">
        <v>20.457799999999999</v>
      </c>
      <c r="J56" s="48">
        <v>20.046399999999998</v>
      </c>
      <c r="K56" s="48">
        <v>19.8474</v>
      </c>
      <c r="L56" s="48">
        <v>21.190200000000001</v>
      </c>
      <c r="M56" s="48">
        <v>0</v>
      </c>
      <c r="N56" s="48">
        <v>12.376200000000001</v>
      </c>
      <c r="O56" s="48">
        <v>0</v>
      </c>
      <c r="P56" s="48">
        <v>12.376200000000001</v>
      </c>
      <c r="Q56" s="48">
        <v>12.298400000000001</v>
      </c>
      <c r="R56" s="48">
        <v>12.865500000000001</v>
      </c>
      <c r="S56" s="48">
        <v>0</v>
      </c>
      <c r="T56" s="48">
        <v>12.2113</v>
      </c>
      <c r="U56" s="48">
        <v>0</v>
      </c>
      <c r="V56" s="48">
        <v>12.2113</v>
      </c>
      <c r="W56" s="48">
        <v>12.309699999999999</v>
      </c>
      <c r="X56" s="48">
        <v>11.488799999999999</v>
      </c>
      <c r="Y56" s="48">
        <v>0</v>
      </c>
      <c r="Z56" s="48">
        <v>12.263</v>
      </c>
      <c r="AA56" s="48">
        <v>0</v>
      </c>
      <c r="AB56" s="48">
        <v>12.263</v>
      </c>
      <c r="AC56" s="48">
        <v>12.263</v>
      </c>
      <c r="AD56" s="48">
        <v>0</v>
      </c>
      <c r="AE56" s="48">
        <v>0</v>
      </c>
    </row>
    <row r="57" spans="1:31" ht="13.8" hidden="1" outlineLevel="1" collapsed="1">
      <c r="A57" s="8">
        <v>41944</v>
      </c>
      <c r="B57" s="48">
        <v>16.331499999999998</v>
      </c>
      <c r="C57" s="48">
        <v>20.796500000000002</v>
      </c>
      <c r="D57" s="48">
        <v>15.6152</v>
      </c>
      <c r="E57" s="48">
        <v>20.356999999999999</v>
      </c>
      <c r="F57" s="48">
        <v>10.866199999999999</v>
      </c>
      <c r="G57" s="48">
        <v>0</v>
      </c>
      <c r="H57" s="48">
        <v>20.825700000000001</v>
      </c>
      <c r="I57" s="48">
        <v>20.796500000000002</v>
      </c>
      <c r="J57" s="48">
        <v>20.833500000000001</v>
      </c>
      <c r="K57" s="48">
        <v>20.620699999999999</v>
      </c>
      <c r="L57" s="48">
        <v>21.710599999999999</v>
      </c>
      <c r="M57" s="48">
        <v>0</v>
      </c>
      <c r="N57" s="48">
        <v>7.6886999999999999</v>
      </c>
      <c r="O57" s="48">
        <v>0</v>
      </c>
      <c r="P57" s="48">
        <v>7.6886999999999999</v>
      </c>
      <c r="Q57" s="48">
        <v>11.8797</v>
      </c>
      <c r="R57" s="48">
        <v>7.5231000000000003</v>
      </c>
      <c r="S57" s="48">
        <v>0</v>
      </c>
      <c r="T57" s="48">
        <v>7.67</v>
      </c>
      <c r="U57" s="48">
        <v>0</v>
      </c>
      <c r="V57" s="48">
        <v>7.67</v>
      </c>
      <c r="W57" s="48">
        <v>11.837300000000001</v>
      </c>
      <c r="X57" s="48">
        <v>7.5231000000000003</v>
      </c>
      <c r="Y57" s="48">
        <v>0</v>
      </c>
      <c r="Z57" s="48">
        <v>12.2279</v>
      </c>
      <c r="AA57" s="48">
        <v>0</v>
      </c>
      <c r="AB57" s="48">
        <v>12.2279</v>
      </c>
      <c r="AC57" s="48">
        <v>12.2279</v>
      </c>
      <c r="AD57" s="48">
        <v>0</v>
      </c>
      <c r="AE57" s="48">
        <v>0</v>
      </c>
    </row>
    <row r="58" spans="1:31" ht="13.8" hidden="1" outlineLevel="1" collapsed="1">
      <c r="A58" s="8">
        <v>41974</v>
      </c>
      <c r="B58" s="48">
        <v>20.8551</v>
      </c>
      <c r="C58" s="48">
        <v>20.5259</v>
      </c>
      <c r="D58" s="48">
        <v>20.933900000000001</v>
      </c>
      <c r="E58" s="48">
        <v>21.357800000000001</v>
      </c>
      <c r="F58" s="48">
        <v>19.853899999999999</v>
      </c>
      <c r="G58" s="48">
        <v>0</v>
      </c>
      <c r="H58" s="48">
        <v>21.24</v>
      </c>
      <c r="I58" s="48">
        <v>20.5259</v>
      </c>
      <c r="J58" s="48">
        <v>21.424499999999998</v>
      </c>
      <c r="K58" s="48">
        <v>21.415500000000002</v>
      </c>
      <c r="L58" s="48">
        <v>21.454599999999999</v>
      </c>
      <c r="M58" s="48">
        <v>0</v>
      </c>
      <c r="N58" s="48">
        <v>14.721299999999999</v>
      </c>
      <c r="O58" s="48">
        <v>0</v>
      </c>
      <c r="P58" s="48">
        <v>14.721299999999999</v>
      </c>
      <c r="Q58" s="48">
        <v>12.224</v>
      </c>
      <c r="R58" s="48">
        <v>14.885199999999999</v>
      </c>
      <c r="S58" s="48">
        <v>0</v>
      </c>
      <c r="T58" s="48">
        <v>12.1868</v>
      </c>
      <c r="U58" s="48">
        <v>0</v>
      </c>
      <c r="V58" s="48">
        <v>12.1868</v>
      </c>
      <c r="W58" s="48">
        <v>11.25</v>
      </c>
      <c r="X58" s="48">
        <v>12.378500000000001</v>
      </c>
      <c r="Y58" s="48">
        <v>0</v>
      </c>
      <c r="Z58" s="48">
        <v>14.853400000000001</v>
      </c>
      <c r="AA58" s="48">
        <v>0</v>
      </c>
      <c r="AB58" s="48">
        <v>14.853400000000001</v>
      </c>
      <c r="AC58" s="48">
        <v>12.3781</v>
      </c>
      <c r="AD58" s="48">
        <v>15</v>
      </c>
      <c r="AE58" s="48">
        <v>0</v>
      </c>
    </row>
    <row r="59" spans="1:31" ht="13.8" hidden="1" outlineLevel="1" collapsed="1">
      <c r="A59" s="8">
        <v>42005</v>
      </c>
      <c r="B59" s="48">
        <v>21.4513</v>
      </c>
      <c r="C59" s="48">
        <v>21.107900000000001</v>
      </c>
      <c r="D59" s="48">
        <v>21.5749</v>
      </c>
      <c r="E59" s="48">
        <v>21.735399999999998</v>
      </c>
      <c r="F59" s="48">
        <v>20.966100000000001</v>
      </c>
      <c r="G59" s="48">
        <v>0</v>
      </c>
      <c r="H59" s="48">
        <v>21.538499999999999</v>
      </c>
      <c r="I59" s="48">
        <v>21.107900000000001</v>
      </c>
      <c r="J59" s="48">
        <v>21.695399999999999</v>
      </c>
      <c r="K59" s="48">
        <v>21.805</v>
      </c>
      <c r="L59" s="48">
        <v>21.269300000000001</v>
      </c>
      <c r="M59" s="48">
        <v>0</v>
      </c>
      <c r="N59" s="48">
        <v>11.7195</v>
      </c>
      <c r="O59" s="48">
        <v>0</v>
      </c>
      <c r="P59" s="48">
        <v>11.7195</v>
      </c>
      <c r="Q59" s="48">
        <v>11.872199999999999</v>
      </c>
      <c r="R59" s="48">
        <v>11.59</v>
      </c>
      <c r="S59" s="48">
        <v>0</v>
      </c>
      <c r="T59" s="48">
        <v>11.669499999999999</v>
      </c>
      <c r="U59" s="48">
        <v>0</v>
      </c>
      <c r="V59" s="48">
        <v>11.669499999999999</v>
      </c>
      <c r="W59" s="48">
        <v>11.786</v>
      </c>
      <c r="X59" s="48">
        <v>11.59</v>
      </c>
      <c r="Y59" s="48">
        <v>0</v>
      </c>
      <c r="Z59" s="48">
        <v>12.2279</v>
      </c>
      <c r="AA59" s="48">
        <v>0</v>
      </c>
      <c r="AB59" s="48">
        <v>12.2279</v>
      </c>
      <c r="AC59" s="48">
        <v>12.2279</v>
      </c>
      <c r="AD59" s="48">
        <v>0</v>
      </c>
      <c r="AE59" s="48">
        <v>0</v>
      </c>
    </row>
    <row r="60" spans="1:31" ht="13.8" hidden="1" outlineLevel="1" collapsed="1">
      <c r="A60" s="8">
        <v>42036</v>
      </c>
      <c r="B60" s="48">
        <v>21.759699999999999</v>
      </c>
      <c r="C60" s="48">
        <v>21.165500000000002</v>
      </c>
      <c r="D60" s="48">
        <v>22.0062</v>
      </c>
      <c r="E60" s="48">
        <v>22.299900000000001</v>
      </c>
      <c r="F60" s="48">
        <v>20.9315</v>
      </c>
      <c r="G60" s="48">
        <v>0</v>
      </c>
      <c r="H60" s="48">
        <v>22.677399999999999</v>
      </c>
      <c r="I60" s="48">
        <v>21.165500000000002</v>
      </c>
      <c r="J60" s="48">
        <v>23.4175</v>
      </c>
      <c r="K60" s="48">
        <v>23.5762</v>
      </c>
      <c r="L60" s="48">
        <v>22.783799999999999</v>
      </c>
      <c r="M60" s="48">
        <v>0</v>
      </c>
      <c r="N60" s="48">
        <v>14.1645</v>
      </c>
      <c r="O60" s="48">
        <v>0</v>
      </c>
      <c r="P60" s="48">
        <v>14.1645</v>
      </c>
      <c r="Q60" s="48">
        <v>14.2622</v>
      </c>
      <c r="R60" s="48">
        <v>13.9306</v>
      </c>
      <c r="S60" s="48">
        <v>0</v>
      </c>
      <c r="T60" s="48">
        <v>14.1645</v>
      </c>
      <c r="U60" s="48">
        <v>0</v>
      </c>
      <c r="V60" s="48">
        <v>14.1645</v>
      </c>
      <c r="W60" s="48">
        <v>14.2622</v>
      </c>
      <c r="X60" s="48">
        <v>13.9306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</row>
    <row r="61" spans="1:31" ht="13.8" hidden="1" outlineLevel="1" collapsed="1">
      <c r="A61" s="8">
        <v>42064</v>
      </c>
      <c r="B61" s="48">
        <v>22.118300000000001</v>
      </c>
      <c r="C61" s="48">
        <v>22.2348</v>
      </c>
      <c r="D61" s="48">
        <v>22.067399999999999</v>
      </c>
      <c r="E61" s="48">
        <v>23.878399999999999</v>
      </c>
      <c r="F61" s="48">
        <v>19.986899999999999</v>
      </c>
      <c r="G61" s="48">
        <v>0</v>
      </c>
      <c r="H61" s="48">
        <v>23.198399999999999</v>
      </c>
      <c r="I61" s="48">
        <v>22.2348</v>
      </c>
      <c r="J61" s="48">
        <v>23.670200000000001</v>
      </c>
      <c r="K61" s="48">
        <v>24.024000000000001</v>
      </c>
      <c r="L61" s="48">
        <v>23.156400000000001</v>
      </c>
      <c r="M61" s="48">
        <v>0</v>
      </c>
      <c r="N61" s="48">
        <v>8.9321000000000002</v>
      </c>
      <c r="O61" s="48">
        <v>0</v>
      </c>
      <c r="P61" s="48">
        <v>8.9321000000000002</v>
      </c>
      <c r="Q61" s="48">
        <v>12.7026</v>
      </c>
      <c r="R61" s="48">
        <v>8.6776</v>
      </c>
      <c r="S61" s="48">
        <v>0</v>
      </c>
      <c r="T61" s="48">
        <v>8.9321000000000002</v>
      </c>
      <c r="U61" s="48">
        <v>0</v>
      </c>
      <c r="V61" s="48">
        <v>8.9321000000000002</v>
      </c>
      <c r="W61" s="48">
        <v>12.7026</v>
      </c>
      <c r="X61" s="48">
        <v>8.6776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</row>
    <row r="62" spans="1:31" ht="13.8" hidden="1" outlineLevel="1" collapsed="1">
      <c r="A62" s="8">
        <v>42095</v>
      </c>
      <c r="B62" s="48">
        <v>23.976800000000001</v>
      </c>
      <c r="C62" s="48">
        <v>26.752800000000001</v>
      </c>
      <c r="D62" s="48">
        <v>22.799800000000001</v>
      </c>
      <c r="E62" s="48">
        <v>21.8659</v>
      </c>
      <c r="F62" s="48">
        <v>24.348500000000001</v>
      </c>
      <c r="G62" s="48">
        <v>0</v>
      </c>
      <c r="H62" s="48">
        <v>25.158899999999999</v>
      </c>
      <c r="I62" s="48">
        <v>26.752800000000001</v>
      </c>
      <c r="J62" s="48">
        <v>24.3996</v>
      </c>
      <c r="K62" s="48">
        <v>24.264900000000001</v>
      </c>
      <c r="L62" s="48">
        <v>24.590399999999999</v>
      </c>
      <c r="M62" s="48">
        <v>0</v>
      </c>
      <c r="N62" s="48">
        <v>9.8446999999999996</v>
      </c>
      <c r="O62" s="48">
        <v>0</v>
      </c>
      <c r="P62" s="48">
        <v>9.8446999999999996</v>
      </c>
      <c r="Q62" s="48">
        <v>9.6043000000000003</v>
      </c>
      <c r="R62" s="48">
        <v>12.975899999999999</v>
      </c>
      <c r="S62" s="48">
        <v>0</v>
      </c>
      <c r="T62" s="48">
        <v>9.8170999999999999</v>
      </c>
      <c r="U62" s="48">
        <v>0</v>
      </c>
      <c r="V62" s="48">
        <v>9.8170999999999999</v>
      </c>
      <c r="W62" s="48">
        <v>9.5716000000000001</v>
      </c>
      <c r="X62" s="48">
        <v>12.975899999999999</v>
      </c>
      <c r="Y62" s="48">
        <v>0</v>
      </c>
      <c r="Z62" s="48">
        <v>12.2279</v>
      </c>
      <c r="AA62" s="48">
        <v>0</v>
      </c>
      <c r="AB62" s="48">
        <v>12.2279</v>
      </c>
      <c r="AC62" s="48">
        <v>12.2279</v>
      </c>
      <c r="AD62" s="48">
        <v>0</v>
      </c>
      <c r="AE62" s="48">
        <v>0</v>
      </c>
    </row>
    <row r="63" spans="1:31" ht="13.8" hidden="1" outlineLevel="1" collapsed="1">
      <c r="A63" s="8">
        <v>42125</v>
      </c>
      <c r="B63" s="48">
        <v>25.229500000000002</v>
      </c>
      <c r="C63" s="48">
        <v>26.946100000000001</v>
      </c>
      <c r="D63" s="48">
        <v>24.842500000000001</v>
      </c>
      <c r="E63" s="48">
        <v>24.423100000000002</v>
      </c>
      <c r="F63" s="48">
        <v>24.985700000000001</v>
      </c>
      <c r="G63" s="48">
        <v>0</v>
      </c>
      <c r="H63" s="48">
        <v>25.332599999999999</v>
      </c>
      <c r="I63" s="48">
        <v>26.946100000000001</v>
      </c>
      <c r="J63" s="48">
        <v>24.9651</v>
      </c>
      <c r="K63" s="48">
        <v>24.423100000000002</v>
      </c>
      <c r="L63" s="48">
        <v>25.152799999999999</v>
      </c>
      <c r="M63" s="48">
        <v>0</v>
      </c>
      <c r="N63" s="48">
        <v>12.831</v>
      </c>
      <c r="O63" s="48">
        <v>0</v>
      </c>
      <c r="P63" s="48">
        <v>12.831</v>
      </c>
      <c r="Q63" s="48" t="s">
        <v>344</v>
      </c>
      <c r="R63" s="48">
        <v>12.831</v>
      </c>
      <c r="S63" s="48" t="s">
        <v>344</v>
      </c>
      <c r="T63" s="48">
        <v>12.975899999999999</v>
      </c>
      <c r="U63" s="48">
        <v>0</v>
      </c>
      <c r="V63" s="48">
        <v>12.975899999999999</v>
      </c>
      <c r="W63" s="48">
        <v>0</v>
      </c>
      <c r="X63" s="48">
        <v>12.975899999999999</v>
      </c>
      <c r="Y63" s="48">
        <v>0</v>
      </c>
      <c r="Z63" s="48">
        <v>11.975899999999999</v>
      </c>
      <c r="AA63" s="48">
        <v>0</v>
      </c>
      <c r="AB63" s="48">
        <v>11.975899999999999</v>
      </c>
      <c r="AC63" s="48">
        <v>0</v>
      </c>
      <c r="AD63" s="48">
        <v>11.975899999999999</v>
      </c>
      <c r="AE63" s="48">
        <v>0</v>
      </c>
    </row>
    <row r="64" spans="1:31" ht="13.8" hidden="1" outlineLevel="1" collapsed="1">
      <c r="A64" s="8">
        <v>42156</v>
      </c>
      <c r="B64" s="48">
        <v>25.212900000000001</v>
      </c>
      <c r="C64" s="48">
        <v>27.929500000000001</v>
      </c>
      <c r="D64" s="48">
        <v>23.612400000000001</v>
      </c>
      <c r="E64" s="48">
        <v>23.908000000000001</v>
      </c>
      <c r="F64" s="48">
        <v>22.499600000000001</v>
      </c>
      <c r="G64" s="48">
        <v>0</v>
      </c>
      <c r="H64" s="48">
        <v>25.8461</v>
      </c>
      <c r="I64" s="48">
        <v>27.929500000000001</v>
      </c>
      <c r="J64" s="48">
        <v>24.514600000000002</v>
      </c>
      <c r="K64" s="48">
        <v>24.6005</v>
      </c>
      <c r="L64" s="48">
        <v>24.1568</v>
      </c>
      <c r="M64" s="48">
        <v>0</v>
      </c>
      <c r="N64" s="48">
        <v>12.969900000000001</v>
      </c>
      <c r="O64" s="48">
        <v>0</v>
      </c>
      <c r="P64" s="48">
        <v>12.969900000000001</v>
      </c>
      <c r="Q64" s="48">
        <v>12.9213</v>
      </c>
      <c r="R64" s="48">
        <v>13.0427</v>
      </c>
      <c r="S64" s="48">
        <v>0</v>
      </c>
      <c r="T64" s="48">
        <v>13.017099999999999</v>
      </c>
      <c r="U64" s="48">
        <v>0</v>
      </c>
      <c r="V64" s="48">
        <v>13.017099999999999</v>
      </c>
      <c r="W64" s="48">
        <v>12.9213</v>
      </c>
      <c r="X64" s="48">
        <v>13.175000000000001</v>
      </c>
      <c r="Y64" s="48">
        <v>0</v>
      </c>
      <c r="Z64" s="48">
        <v>11.7287</v>
      </c>
      <c r="AA64" s="48">
        <v>0</v>
      </c>
      <c r="AB64" s="48">
        <v>11.7287</v>
      </c>
      <c r="AC64" s="48">
        <v>0</v>
      </c>
      <c r="AD64" s="48">
        <v>11.7287</v>
      </c>
      <c r="AE64" s="48">
        <v>0</v>
      </c>
    </row>
    <row r="65" spans="1:31" ht="13.8" hidden="1" outlineLevel="1" collapsed="1">
      <c r="A65" s="8">
        <v>42186</v>
      </c>
      <c r="B65" s="48">
        <v>25.011199999999999</v>
      </c>
      <c r="C65" s="48">
        <v>28.369199999999999</v>
      </c>
      <c r="D65" s="48">
        <v>23.338200000000001</v>
      </c>
      <c r="E65" s="48">
        <v>23.127199999999998</v>
      </c>
      <c r="F65" s="48">
        <v>24.447099999999999</v>
      </c>
      <c r="G65" s="48">
        <v>0</v>
      </c>
      <c r="H65" s="48">
        <v>25.249199999999998</v>
      </c>
      <c r="I65" s="48">
        <v>28.369199999999999</v>
      </c>
      <c r="J65" s="48">
        <v>23.653600000000001</v>
      </c>
      <c r="K65" s="48">
        <v>23.497800000000002</v>
      </c>
      <c r="L65" s="48">
        <v>24.447099999999999</v>
      </c>
      <c r="M65" s="48">
        <v>0</v>
      </c>
      <c r="N65" s="48">
        <v>11.452500000000001</v>
      </c>
      <c r="O65" s="48">
        <v>0</v>
      </c>
      <c r="P65" s="48">
        <v>11.452500000000001</v>
      </c>
      <c r="Q65" s="48">
        <v>11.452500000000001</v>
      </c>
      <c r="R65" s="48" t="s">
        <v>344</v>
      </c>
      <c r="S65" s="48">
        <v>0</v>
      </c>
      <c r="T65" s="48">
        <v>11.5258</v>
      </c>
      <c r="U65" s="48">
        <v>0</v>
      </c>
      <c r="V65" s="48">
        <v>11.5258</v>
      </c>
      <c r="W65" s="48">
        <v>11.5258</v>
      </c>
      <c r="X65" s="48">
        <v>0</v>
      </c>
      <c r="Y65" s="48">
        <v>0</v>
      </c>
      <c r="Z65" s="48">
        <v>11.4</v>
      </c>
      <c r="AA65" s="48">
        <v>0</v>
      </c>
      <c r="AB65" s="48">
        <v>11.4</v>
      </c>
      <c r="AC65" s="48">
        <v>11.4</v>
      </c>
      <c r="AD65" s="48">
        <v>0</v>
      </c>
      <c r="AE65" s="48">
        <v>0</v>
      </c>
    </row>
    <row r="66" spans="1:31" ht="13.8" hidden="1" outlineLevel="1" collapsed="1">
      <c r="A66" s="8">
        <v>42217</v>
      </c>
      <c r="B66" s="48">
        <v>25.776700000000002</v>
      </c>
      <c r="C66" s="48">
        <v>28.441199999999998</v>
      </c>
      <c r="D66" s="48">
        <v>23.852599999999999</v>
      </c>
      <c r="E66" s="48">
        <v>23.866599999999998</v>
      </c>
      <c r="F66" s="48">
        <v>23.797599999999999</v>
      </c>
      <c r="G66" s="48">
        <v>0</v>
      </c>
      <c r="H66" s="48">
        <v>25.904599999999999</v>
      </c>
      <c r="I66" s="48">
        <v>28.441199999999998</v>
      </c>
      <c r="J66" s="48">
        <v>24.045200000000001</v>
      </c>
      <c r="K66" s="48">
        <v>24.109300000000001</v>
      </c>
      <c r="L66" s="48">
        <v>23.797599999999999</v>
      </c>
      <c r="M66" s="48">
        <v>0</v>
      </c>
      <c r="N66" s="48">
        <v>11.100199999999999</v>
      </c>
      <c r="O66" s="48">
        <v>0</v>
      </c>
      <c r="P66" s="48">
        <v>11.100199999999999</v>
      </c>
      <c r="Q66" s="48">
        <v>11.100199999999999</v>
      </c>
      <c r="R66" s="48" t="s">
        <v>344</v>
      </c>
      <c r="S66" s="48" t="s">
        <v>344</v>
      </c>
      <c r="T66" s="48">
        <v>11.1241</v>
      </c>
      <c r="U66" s="48">
        <v>0</v>
      </c>
      <c r="V66" s="48">
        <v>11.1241</v>
      </c>
      <c r="W66" s="48">
        <v>11.1241</v>
      </c>
      <c r="X66" s="48">
        <v>0</v>
      </c>
      <c r="Y66" s="48">
        <v>0</v>
      </c>
      <c r="Z66" s="48">
        <v>10.5</v>
      </c>
      <c r="AA66" s="48">
        <v>0</v>
      </c>
      <c r="AB66" s="48">
        <v>10.5</v>
      </c>
      <c r="AC66" s="48">
        <v>10.5</v>
      </c>
      <c r="AD66" s="48">
        <v>0</v>
      </c>
      <c r="AE66" s="48">
        <v>0</v>
      </c>
    </row>
    <row r="67" spans="1:31" ht="13.8" hidden="1" outlineLevel="1" collapsed="1">
      <c r="A67" s="8">
        <v>42248</v>
      </c>
      <c r="B67" s="48">
        <v>26.056100000000001</v>
      </c>
      <c r="C67" s="48">
        <v>29.0791</v>
      </c>
      <c r="D67" s="48">
        <v>25.125800000000002</v>
      </c>
      <c r="E67" s="48">
        <v>25.140499999999999</v>
      </c>
      <c r="F67" s="48">
        <v>25.098700000000001</v>
      </c>
      <c r="G67" s="48">
        <v>0</v>
      </c>
      <c r="H67" s="48">
        <v>26.3581</v>
      </c>
      <c r="I67" s="48">
        <v>29.0791</v>
      </c>
      <c r="J67" s="48">
        <v>25.497499999999999</v>
      </c>
      <c r="K67" s="48">
        <v>25.5626</v>
      </c>
      <c r="L67" s="48">
        <v>25.3781</v>
      </c>
      <c r="M67" s="48">
        <v>0</v>
      </c>
      <c r="N67" s="48">
        <v>11.802199999999999</v>
      </c>
      <c r="O67" s="48">
        <v>0</v>
      </c>
      <c r="P67" s="48">
        <v>11.802199999999999</v>
      </c>
      <c r="Q67" s="48">
        <v>11.307499999999999</v>
      </c>
      <c r="R67" s="48">
        <v>13</v>
      </c>
      <c r="S67" s="48" t="s">
        <v>344</v>
      </c>
      <c r="T67" s="48">
        <v>11.805199999999999</v>
      </c>
      <c r="U67" s="48">
        <v>0</v>
      </c>
      <c r="V67" s="48">
        <v>11.805199999999999</v>
      </c>
      <c r="W67" s="48">
        <v>11.3065</v>
      </c>
      <c r="X67" s="48">
        <v>13</v>
      </c>
      <c r="Y67" s="48">
        <v>0</v>
      </c>
      <c r="Z67" s="48">
        <v>11.4</v>
      </c>
      <c r="AA67" s="48">
        <v>0</v>
      </c>
      <c r="AB67" s="48">
        <v>11.4</v>
      </c>
      <c r="AC67" s="48">
        <v>11.4</v>
      </c>
      <c r="AD67" s="48">
        <v>0</v>
      </c>
      <c r="AE67" s="48">
        <v>0</v>
      </c>
    </row>
    <row r="68" spans="1:31" ht="13.8" hidden="1" outlineLevel="1" collapsed="1">
      <c r="A68" s="8">
        <v>42278</v>
      </c>
      <c r="B68" s="48">
        <v>24.938099999999999</v>
      </c>
      <c r="C68" s="48">
        <v>28.6995</v>
      </c>
      <c r="D68" s="48">
        <v>23.2666</v>
      </c>
      <c r="E68" s="48">
        <v>23.3231</v>
      </c>
      <c r="F68" s="48">
        <v>22.570799999999998</v>
      </c>
      <c r="G68" s="48">
        <v>0</v>
      </c>
      <c r="H68" s="48">
        <v>25.6416</v>
      </c>
      <c r="I68" s="48">
        <v>28.6995</v>
      </c>
      <c r="J68" s="48">
        <v>24.173300000000001</v>
      </c>
      <c r="K68" s="48">
        <v>24.314900000000002</v>
      </c>
      <c r="L68" s="48">
        <v>22.570799999999998</v>
      </c>
      <c r="M68" s="48">
        <v>0</v>
      </c>
      <c r="N68" s="48">
        <v>11.9895</v>
      </c>
      <c r="O68" s="48">
        <v>0</v>
      </c>
      <c r="P68" s="48">
        <v>11.9895</v>
      </c>
      <c r="Q68" s="48">
        <v>11.9895</v>
      </c>
      <c r="R68" s="48" t="s">
        <v>344</v>
      </c>
      <c r="S68" s="48">
        <v>0</v>
      </c>
      <c r="T68" s="48">
        <v>11.9895</v>
      </c>
      <c r="U68" s="48">
        <v>0</v>
      </c>
      <c r="V68" s="48">
        <v>11.9895</v>
      </c>
      <c r="W68" s="48">
        <v>11.9895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</row>
    <row r="69" spans="1:31" ht="13.8" hidden="1" outlineLevel="1" collapsed="1">
      <c r="A69" s="8">
        <v>42309</v>
      </c>
      <c r="B69" s="48">
        <v>24.748899999999999</v>
      </c>
      <c r="C69" s="48">
        <v>28.338899999999999</v>
      </c>
      <c r="D69" s="48">
        <v>23.966100000000001</v>
      </c>
      <c r="E69" s="48">
        <v>22.340499999999999</v>
      </c>
      <c r="F69" s="48">
        <v>25.2164</v>
      </c>
      <c r="G69" s="48">
        <v>0</v>
      </c>
      <c r="H69" s="48">
        <v>25.361599999999999</v>
      </c>
      <c r="I69" s="48">
        <v>28.338899999999999</v>
      </c>
      <c r="J69" s="48">
        <v>24.676200000000001</v>
      </c>
      <c r="K69" s="48">
        <v>23.872499999999999</v>
      </c>
      <c r="L69" s="48">
        <v>25.2193</v>
      </c>
      <c r="M69" s="48">
        <v>0</v>
      </c>
      <c r="N69" s="48">
        <v>11.264099999999999</v>
      </c>
      <c r="O69" s="48">
        <v>0</v>
      </c>
      <c r="P69" s="48">
        <v>11.264099999999999</v>
      </c>
      <c r="Q69" s="48">
        <v>11.2615</v>
      </c>
      <c r="R69" s="48">
        <v>12.3</v>
      </c>
      <c r="S69" s="48" t="s">
        <v>344</v>
      </c>
      <c r="T69" s="48">
        <v>11.259</v>
      </c>
      <c r="U69" s="48">
        <v>0</v>
      </c>
      <c r="V69" s="48">
        <v>11.259</v>
      </c>
      <c r="W69" s="48">
        <v>11.256399999999999</v>
      </c>
      <c r="X69" s="48">
        <v>12.3</v>
      </c>
      <c r="Y69" s="48">
        <v>0</v>
      </c>
      <c r="Z69" s="48">
        <v>11.4</v>
      </c>
      <c r="AA69" s="48">
        <v>0</v>
      </c>
      <c r="AB69" s="48">
        <v>11.4</v>
      </c>
      <c r="AC69" s="48">
        <v>11.4</v>
      </c>
      <c r="AD69" s="48">
        <v>0</v>
      </c>
      <c r="AE69" s="48">
        <v>0</v>
      </c>
    </row>
    <row r="70" spans="1:31" ht="13.8" hidden="1" outlineLevel="1" collapsed="1">
      <c r="A70" s="8">
        <v>42339</v>
      </c>
      <c r="B70" s="48">
        <v>23.552099999999999</v>
      </c>
      <c r="C70" s="48">
        <v>27.404599999999999</v>
      </c>
      <c r="D70" s="48">
        <v>22.046600000000002</v>
      </c>
      <c r="E70" s="48">
        <v>24.616900000000001</v>
      </c>
      <c r="F70" s="48">
        <v>18.405100000000001</v>
      </c>
      <c r="G70" s="48">
        <v>12.0619</v>
      </c>
      <c r="H70" s="48">
        <v>25.333600000000001</v>
      </c>
      <c r="I70" s="48">
        <v>27.404599999999999</v>
      </c>
      <c r="J70" s="48">
        <v>24.346299999999999</v>
      </c>
      <c r="K70" s="48">
        <v>24.634399999999999</v>
      </c>
      <c r="L70" s="48">
        <v>23.527699999999999</v>
      </c>
      <c r="M70" s="48">
        <v>0</v>
      </c>
      <c r="N70" s="48">
        <v>11.590400000000001</v>
      </c>
      <c r="O70" s="48">
        <v>0</v>
      </c>
      <c r="P70" s="48">
        <v>11.590400000000001</v>
      </c>
      <c r="Q70" s="48">
        <v>11.4</v>
      </c>
      <c r="R70" s="48">
        <v>11.530799999999999</v>
      </c>
      <c r="S70" s="48">
        <v>12.0619</v>
      </c>
      <c r="T70" s="48">
        <v>10.6396</v>
      </c>
      <c r="U70" s="48">
        <v>0</v>
      </c>
      <c r="V70" s="48">
        <v>10.6396</v>
      </c>
      <c r="W70" s="48">
        <v>11.4</v>
      </c>
      <c r="X70" s="48">
        <v>10.618</v>
      </c>
      <c r="Y70" s="48">
        <v>0</v>
      </c>
      <c r="Z70" s="48">
        <v>11.7738</v>
      </c>
      <c r="AA70" s="48">
        <v>0</v>
      </c>
      <c r="AB70" s="48">
        <v>11.7738</v>
      </c>
      <c r="AC70" s="48">
        <v>0</v>
      </c>
      <c r="AD70" s="48">
        <v>11.7287</v>
      </c>
      <c r="AE70" s="48">
        <v>12.0619</v>
      </c>
    </row>
    <row r="71" spans="1:31" ht="13.8" hidden="1" outlineLevel="1" collapsed="1">
      <c r="A71" s="8">
        <v>42370</v>
      </c>
      <c r="B71" s="48">
        <v>24.816199999999998</v>
      </c>
      <c r="C71" s="48">
        <v>27.6462</v>
      </c>
      <c r="D71" s="48">
        <v>23.9861</v>
      </c>
      <c r="E71" s="48">
        <v>23.297899999999998</v>
      </c>
      <c r="F71" s="48">
        <v>24.326000000000001</v>
      </c>
      <c r="G71" s="48">
        <v>0</v>
      </c>
      <c r="H71" s="48">
        <v>24.8992</v>
      </c>
      <c r="I71" s="48">
        <v>27.6462</v>
      </c>
      <c r="J71" s="48">
        <v>24.087700000000002</v>
      </c>
      <c r="K71" s="48">
        <v>23.298500000000001</v>
      </c>
      <c r="L71" s="48">
        <v>24.4816</v>
      </c>
      <c r="M71" s="48">
        <v>0</v>
      </c>
      <c r="N71" s="48">
        <v>9.9063999999999997</v>
      </c>
      <c r="O71" s="48">
        <v>0</v>
      </c>
      <c r="P71" s="48">
        <v>9.9063999999999997</v>
      </c>
      <c r="Q71" s="48">
        <v>12.3</v>
      </c>
      <c r="R71" s="48">
        <v>9.9</v>
      </c>
      <c r="S71" s="48" t="s">
        <v>344</v>
      </c>
      <c r="T71" s="48">
        <v>9.9063999999999997</v>
      </c>
      <c r="U71" s="48">
        <v>0</v>
      </c>
      <c r="V71" s="48">
        <v>9.9063999999999997</v>
      </c>
      <c r="W71" s="48">
        <v>12.3</v>
      </c>
      <c r="X71" s="48">
        <v>9.9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</row>
    <row r="72" spans="1:31" ht="13.8" hidden="1" outlineLevel="1" collapsed="1">
      <c r="A72" s="8">
        <v>42401</v>
      </c>
      <c r="B72" s="48">
        <v>25.2898</v>
      </c>
      <c r="C72" s="48">
        <v>26.6998</v>
      </c>
      <c r="D72" s="48">
        <v>24.7302</v>
      </c>
      <c r="E72" s="48">
        <v>24.634799999999998</v>
      </c>
      <c r="F72" s="48">
        <v>24.801300000000001</v>
      </c>
      <c r="G72" s="48">
        <v>0</v>
      </c>
      <c r="H72" s="48">
        <v>25.3704</v>
      </c>
      <c r="I72" s="48">
        <v>26.6998</v>
      </c>
      <c r="J72" s="48">
        <v>24.838699999999999</v>
      </c>
      <c r="K72" s="48">
        <v>24.6769</v>
      </c>
      <c r="L72" s="48">
        <v>24.9603</v>
      </c>
      <c r="M72" s="48">
        <v>0</v>
      </c>
      <c r="N72" s="48">
        <v>10.5486</v>
      </c>
      <c r="O72" s="48">
        <v>0</v>
      </c>
      <c r="P72" s="48">
        <v>10.5486</v>
      </c>
      <c r="Q72" s="48">
        <v>10.5085</v>
      </c>
      <c r="R72" s="48">
        <v>10.5566</v>
      </c>
      <c r="S72" s="48" t="s">
        <v>344</v>
      </c>
      <c r="T72" s="48">
        <v>10.5486</v>
      </c>
      <c r="U72" s="48">
        <v>0</v>
      </c>
      <c r="V72" s="48">
        <v>10.5486</v>
      </c>
      <c r="W72" s="48">
        <v>10.5085</v>
      </c>
      <c r="X72" s="48">
        <v>10.5566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</row>
    <row r="73" spans="1:31" ht="13.8" hidden="1" outlineLevel="1" collapsed="1">
      <c r="A73" s="8">
        <v>42430</v>
      </c>
      <c r="B73" s="48">
        <v>23.866499999999998</v>
      </c>
      <c r="C73" s="48">
        <v>26.802499999999998</v>
      </c>
      <c r="D73" s="48">
        <v>21.6861</v>
      </c>
      <c r="E73" s="48">
        <v>21.646000000000001</v>
      </c>
      <c r="F73" s="48">
        <v>21.766500000000001</v>
      </c>
      <c r="G73" s="48">
        <v>0</v>
      </c>
      <c r="H73" s="48">
        <v>24.9587</v>
      </c>
      <c r="I73" s="48">
        <v>26.802499999999998</v>
      </c>
      <c r="J73" s="48">
        <v>23.3688</v>
      </c>
      <c r="K73" s="48">
        <v>24.377600000000001</v>
      </c>
      <c r="L73" s="48">
        <v>21.766500000000001</v>
      </c>
      <c r="M73" s="48">
        <v>0</v>
      </c>
      <c r="N73" s="48">
        <v>11.242000000000001</v>
      </c>
      <c r="O73" s="48">
        <v>0</v>
      </c>
      <c r="P73" s="48">
        <v>11.242000000000001</v>
      </c>
      <c r="Q73" s="48">
        <v>11.242000000000001</v>
      </c>
      <c r="R73" s="48" t="s">
        <v>344</v>
      </c>
      <c r="S73" s="48" t="s">
        <v>344</v>
      </c>
      <c r="T73" s="48">
        <v>11.242000000000001</v>
      </c>
      <c r="U73" s="48">
        <v>0</v>
      </c>
      <c r="V73" s="48">
        <v>11.242000000000001</v>
      </c>
      <c r="W73" s="48">
        <v>11.242000000000001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</row>
    <row r="74" spans="1:31" ht="13.8" hidden="1" outlineLevel="1" collapsed="1">
      <c r="A74" s="8">
        <v>42461</v>
      </c>
      <c r="B74" s="48">
        <v>25.222200000000001</v>
      </c>
      <c r="C74" s="48">
        <v>27.280999999999999</v>
      </c>
      <c r="D74" s="48">
        <v>24.107099999999999</v>
      </c>
      <c r="E74" s="48">
        <v>24.825099999999999</v>
      </c>
      <c r="F74" s="48">
        <v>21.484100000000002</v>
      </c>
      <c r="G74" s="48">
        <v>0</v>
      </c>
      <c r="H74" s="48">
        <v>25.371700000000001</v>
      </c>
      <c r="I74" s="48">
        <v>27.280999999999999</v>
      </c>
      <c r="J74" s="48">
        <v>24.319299999999998</v>
      </c>
      <c r="K74" s="48">
        <v>24.825099999999999</v>
      </c>
      <c r="L74" s="48">
        <v>22.308</v>
      </c>
      <c r="M74" s="48">
        <v>0</v>
      </c>
      <c r="N74" s="48">
        <v>12.165800000000001</v>
      </c>
      <c r="O74" s="48">
        <v>0</v>
      </c>
      <c r="P74" s="48">
        <v>12.165800000000001</v>
      </c>
      <c r="Q74" s="48" t="s">
        <v>344</v>
      </c>
      <c r="R74" s="48">
        <v>12.165800000000001</v>
      </c>
      <c r="S74" s="48" t="s">
        <v>344</v>
      </c>
      <c r="T74" s="48">
        <v>12.165800000000001</v>
      </c>
      <c r="U74" s="48">
        <v>0</v>
      </c>
      <c r="V74" s="48">
        <v>12.165800000000001</v>
      </c>
      <c r="W74" s="48">
        <v>0</v>
      </c>
      <c r="X74" s="48">
        <v>12.165800000000001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</row>
    <row r="75" spans="1:31" ht="13.8" hidden="1" outlineLevel="1" collapsed="1">
      <c r="A75" s="8">
        <v>42491</v>
      </c>
      <c r="B75" s="48">
        <v>24.907699999999998</v>
      </c>
      <c r="C75" s="48">
        <v>26.362500000000001</v>
      </c>
      <c r="D75" s="48">
        <v>24.266400000000001</v>
      </c>
      <c r="E75" s="48">
        <v>25.422999999999998</v>
      </c>
      <c r="F75" s="48">
        <v>22.946100000000001</v>
      </c>
      <c r="G75" s="48">
        <v>0</v>
      </c>
      <c r="H75" s="48">
        <v>24.910900000000002</v>
      </c>
      <c r="I75" s="48">
        <v>26.362500000000001</v>
      </c>
      <c r="J75" s="48">
        <v>24.270800000000001</v>
      </c>
      <c r="K75" s="48">
        <v>25.431899999999999</v>
      </c>
      <c r="L75" s="48">
        <v>22.946100000000001</v>
      </c>
      <c r="M75" s="48">
        <v>0</v>
      </c>
      <c r="N75" s="48">
        <v>12.3</v>
      </c>
      <c r="O75" s="48">
        <v>0</v>
      </c>
      <c r="P75" s="48">
        <v>12.3</v>
      </c>
      <c r="Q75" s="48">
        <v>12.3</v>
      </c>
      <c r="R75" s="48" t="s">
        <v>344</v>
      </c>
      <c r="S75" s="48" t="s">
        <v>344</v>
      </c>
      <c r="T75" s="48">
        <v>12.3</v>
      </c>
      <c r="U75" s="48">
        <v>0</v>
      </c>
      <c r="V75" s="48">
        <v>12.3</v>
      </c>
      <c r="W75" s="48">
        <v>12.3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</row>
    <row r="76" spans="1:31" ht="13.8" hidden="1" outlineLevel="1" collapsed="1">
      <c r="A76" s="8">
        <v>42522</v>
      </c>
      <c r="B76" s="48">
        <v>24.179500000000001</v>
      </c>
      <c r="C76" s="48">
        <v>26.449200000000001</v>
      </c>
      <c r="D76" s="48">
        <v>23.333100000000002</v>
      </c>
      <c r="E76" s="48">
        <v>23.627500000000001</v>
      </c>
      <c r="F76" s="48">
        <v>22.874600000000001</v>
      </c>
      <c r="G76" s="48">
        <v>0</v>
      </c>
      <c r="H76" s="48">
        <v>24.179500000000001</v>
      </c>
      <c r="I76" s="48">
        <v>26.449200000000001</v>
      </c>
      <c r="J76" s="48">
        <v>23.333100000000002</v>
      </c>
      <c r="K76" s="48">
        <v>23.627500000000001</v>
      </c>
      <c r="L76" s="48">
        <v>22.874600000000001</v>
      </c>
      <c r="M76" s="48">
        <v>0</v>
      </c>
      <c r="N76" s="48">
        <v>0</v>
      </c>
      <c r="O76" s="48">
        <v>0</v>
      </c>
      <c r="P76" s="48" t="s">
        <v>344</v>
      </c>
      <c r="Q76" s="48" t="s">
        <v>344</v>
      </c>
      <c r="R76" s="48" t="s">
        <v>344</v>
      </c>
      <c r="S76" s="48" t="s">
        <v>344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</row>
    <row r="77" spans="1:31" ht="13.8" hidden="1" outlineLevel="1" collapsed="1">
      <c r="A77" s="8">
        <v>42552</v>
      </c>
      <c r="B77" s="48">
        <v>22.063300000000002</v>
      </c>
      <c r="C77" s="48">
        <v>24.828399999999998</v>
      </c>
      <c r="D77" s="48">
        <v>21.361599999999999</v>
      </c>
      <c r="E77" s="48">
        <v>20.4192</v>
      </c>
      <c r="F77" s="48">
        <v>23.1496</v>
      </c>
      <c r="G77" s="48">
        <v>0</v>
      </c>
      <c r="H77" s="48">
        <v>22.9711</v>
      </c>
      <c r="I77" s="48">
        <v>24.828399999999998</v>
      </c>
      <c r="J77" s="48">
        <v>22.448799999999999</v>
      </c>
      <c r="K77" s="48">
        <v>21.841200000000001</v>
      </c>
      <c r="L77" s="48">
        <v>23.482900000000001</v>
      </c>
      <c r="M77" s="48">
        <v>0</v>
      </c>
      <c r="N77" s="48">
        <v>11.2982</v>
      </c>
      <c r="O77" s="48">
        <v>0</v>
      </c>
      <c r="P77" s="48">
        <v>11.2982</v>
      </c>
      <c r="Q77" s="48">
        <v>11.0596</v>
      </c>
      <c r="R77" s="48">
        <v>13.1485</v>
      </c>
      <c r="S77" s="48" t="s">
        <v>344</v>
      </c>
      <c r="T77" s="48">
        <v>11.2982</v>
      </c>
      <c r="U77" s="48">
        <v>0</v>
      </c>
      <c r="V77" s="48">
        <v>11.2982</v>
      </c>
      <c r="W77" s="48">
        <v>11.0596</v>
      </c>
      <c r="X77" s="48">
        <v>13.1485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</row>
    <row r="78" spans="1:31" ht="13.8" hidden="1" outlineLevel="1" collapsed="1">
      <c r="A78" s="8">
        <v>42583</v>
      </c>
      <c r="B78" s="48">
        <v>23.233000000000001</v>
      </c>
      <c r="C78" s="48">
        <v>24.5823</v>
      </c>
      <c r="D78" s="48">
        <v>22.441199999999998</v>
      </c>
      <c r="E78" s="48">
        <v>23.226400000000002</v>
      </c>
      <c r="F78" s="48">
        <v>21.622</v>
      </c>
      <c r="G78" s="48">
        <v>0</v>
      </c>
      <c r="H78" s="48">
        <v>23.602599999999999</v>
      </c>
      <c r="I78" s="48">
        <v>24.5823</v>
      </c>
      <c r="J78" s="48">
        <v>22.9924</v>
      </c>
      <c r="K78" s="48">
        <v>23.286000000000001</v>
      </c>
      <c r="L78" s="48">
        <v>22.648199999999999</v>
      </c>
      <c r="M78" s="48">
        <v>0</v>
      </c>
      <c r="N78" s="48">
        <v>13.450799999999999</v>
      </c>
      <c r="O78" s="48">
        <v>0</v>
      </c>
      <c r="P78" s="48">
        <v>13.450799999999999</v>
      </c>
      <c r="Q78" s="48">
        <v>8.3385999999999996</v>
      </c>
      <c r="R78" s="48">
        <v>13.637600000000001</v>
      </c>
      <c r="S78" s="48" t="s">
        <v>344</v>
      </c>
      <c r="T78" s="48">
        <v>13.4848</v>
      </c>
      <c r="U78" s="48">
        <v>0</v>
      </c>
      <c r="V78" s="48">
        <v>13.4848</v>
      </c>
      <c r="W78" s="48">
        <v>8.5</v>
      </c>
      <c r="X78" s="48">
        <v>13.637600000000001</v>
      </c>
      <c r="Y78" s="48">
        <v>0</v>
      </c>
      <c r="Z78" s="48">
        <v>7.5</v>
      </c>
      <c r="AA78" s="48">
        <v>0</v>
      </c>
      <c r="AB78" s="48">
        <v>7.5</v>
      </c>
      <c r="AC78" s="48">
        <v>7.5</v>
      </c>
      <c r="AD78" s="48">
        <v>0</v>
      </c>
      <c r="AE78" s="48">
        <v>0</v>
      </c>
    </row>
    <row r="79" spans="1:31" ht="13.8" hidden="1" outlineLevel="1" collapsed="1">
      <c r="A79" s="8">
        <v>42614</v>
      </c>
      <c r="B79" s="48">
        <v>23.390999999999998</v>
      </c>
      <c r="C79" s="48">
        <v>25.071000000000002</v>
      </c>
      <c r="D79" s="48">
        <v>22.5976</v>
      </c>
      <c r="E79" s="48">
        <v>22.4025</v>
      </c>
      <c r="F79" s="48">
        <v>22.899899999999999</v>
      </c>
      <c r="G79" s="48">
        <v>0</v>
      </c>
      <c r="H79" s="48">
        <v>23.450399999999998</v>
      </c>
      <c r="I79" s="48">
        <v>25.071000000000002</v>
      </c>
      <c r="J79" s="48">
        <v>22.678699999999999</v>
      </c>
      <c r="K79" s="48">
        <v>22.533899999999999</v>
      </c>
      <c r="L79" s="48">
        <v>22.899899999999999</v>
      </c>
      <c r="M79" s="48">
        <v>0</v>
      </c>
      <c r="N79" s="48">
        <v>12.992599999999999</v>
      </c>
      <c r="O79" s="48">
        <v>0</v>
      </c>
      <c r="P79" s="48">
        <v>12.992599999999999</v>
      </c>
      <c r="Q79" s="48">
        <v>12.992599999999999</v>
      </c>
      <c r="R79" s="48" t="s">
        <v>344</v>
      </c>
      <c r="S79" s="48" t="s">
        <v>344</v>
      </c>
      <c r="T79" s="48">
        <v>12.992599999999999</v>
      </c>
      <c r="U79" s="48">
        <v>0</v>
      </c>
      <c r="V79" s="48">
        <v>12.992599999999999</v>
      </c>
      <c r="W79" s="48">
        <v>12.992599999999999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</row>
    <row r="80" spans="1:31" ht="13.8" hidden="1" outlineLevel="1" collapsed="1">
      <c r="A80" s="8">
        <v>42644</v>
      </c>
      <c r="B80" s="48">
        <v>21.889399999999998</v>
      </c>
      <c r="C80" s="48">
        <v>25.5214</v>
      </c>
      <c r="D80" s="48">
        <v>19.391400000000001</v>
      </c>
      <c r="E80" s="48">
        <v>20.061900000000001</v>
      </c>
      <c r="F80" s="48">
        <v>18.021699999999999</v>
      </c>
      <c r="G80" s="48">
        <v>0</v>
      </c>
      <c r="H80" s="48">
        <v>23.173500000000001</v>
      </c>
      <c r="I80" s="48">
        <v>25.5214</v>
      </c>
      <c r="J80" s="48">
        <v>21.226500000000001</v>
      </c>
      <c r="K80" s="48">
        <v>21.709700000000002</v>
      </c>
      <c r="L80" s="48">
        <v>20.165700000000001</v>
      </c>
      <c r="M80" s="48">
        <v>0</v>
      </c>
      <c r="N80" s="48">
        <v>10.4665</v>
      </c>
      <c r="O80" s="48">
        <v>0</v>
      </c>
      <c r="P80" s="48">
        <v>10.4665</v>
      </c>
      <c r="Q80" s="48">
        <v>10.807</v>
      </c>
      <c r="R80" s="48">
        <v>9.9664000000000001</v>
      </c>
      <c r="S80" s="48" t="s">
        <v>344</v>
      </c>
      <c r="T80" s="48">
        <v>11.0953</v>
      </c>
      <c r="U80" s="48">
        <v>0</v>
      </c>
      <c r="V80" s="48">
        <v>11.0953</v>
      </c>
      <c r="W80" s="48">
        <v>10.807</v>
      </c>
      <c r="X80" s="48">
        <v>12.843</v>
      </c>
      <c r="Y80" s="48">
        <v>0</v>
      </c>
      <c r="Z80" s="48">
        <v>9.0464000000000002</v>
      </c>
      <c r="AA80" s="48">
        <v>0</v>
      </c>
      <c r="AB80" s="48">
        <v>9.0464000000000002</v>
      </c>
      <c r="AC80" s="48">
        <v>0</v>
      </c>
      <c r="AD80" s="48">
        <v>9.0464000000000002</v>
      </c>
      <c r="AE80" s="48">
        <v>0</v>
      </c>
    </row>
    <row r="81" spans="1:31" ht="13.8" hidden="1" outlineLevel="1" collapsed="1">
      <c r="A81" s="8">
        <v>42675</v>
      </c>
      <c r="B81" s="48">
        <v>21.774000000000001</v>
      </c>
      <c r="C81" s="48">
        <v>24.800999999999998</v>
      </c>
      <c r="D81" s="48">
        <v>20.178599999999999</v>
      </c>
      <c r="E81" s="48">
        <v>20.123899999999999</v>
      </c>
      <c r="F81" s="48">
        <v>20.406400000000001</v>
      </c>
      <c r="G81" s="48">
        <v>0</v>
      </c>
      <c r="H81" s="48">
        <v>21.8446</v>
      </c>
      <c r="I81" s="48">
        <v>24.800999999999998</v>
      </c>
      <c r="J81" s="48">
        <v>20.270499999999998</v>
      </c>
      <c r="K81" s="48">
        <v>20.173400000000001</v>
      </c>
      <c r="L81" s="48">
        <v>20.684000000000001</v>
      </c>
      <c r="M81" s="48">
        <v>0</v>
      </c>
      <c r="N81" s="48">
        <v>11.1686</v>
      </c>
      <c r="O81" s="48">
        <v>0</v>
      </c>
      <c r="P81" s="48">
        <v>11.1686</v>
      </c>
      <c r="Q81" s="48">
        <v>12</v>
      </c>
      <c r="R81" s="48">
        <v>10.3904</v>
      </c>
      <c r="S81" s="48" t="s">
        <v>344</v>
      </c>
      <c r="T81" s="48">
        <v>11.2181</v>
      </c>
      <c r="U81" s="48">
        <v>0</v>
      </c>
      <c r="V81" s="48">
        <v>11.2181</v>
      </c>
      <c r="W81" s="48">
        <v>12</v>
      </c>
      <c r="X81" s="48">
        <v>10.3851</v>
      </c>
      <c r="Y81" s="48">
        <v>0</v>
      </c>
      <c r="Z81" s="48">
        <v>10.429</v>
      </c>
      <c r="AA81" s="48">
        <v>0</v>
      </c>
      <c r="AB81" s="48">
        <v>10.429</v>
      </c>
      <c r="AC81" s="48">
        <v>0</v>
      </c>
      <c r="AD81" s="48">
        <v>10.429</v>
      </c>
      <c r="AE81" s="48">
        <v>0</v>
      </c>
    </row>
    <row r="82" spans="1:31" ht="13.8" hidden="1" outlineLevel="1" collapsed="1">
      <c r="A82" s="8">
        <v>42705</v>
      </c>
      <c r="B82" s="48">
        <v>19.2911</v>
      </c>
      <c r="C82" s="48">
        <v>24.635899999999999</v>
      </c>
      <c r="D82" s="48">
        <v>18.159600000000001</v>
      </c>
      <c r="E82" s="48">
        <v>19.851400000000002</v>
      </c>
      <c r="F82" s="48">
        <v>16.864699999999999</v>
      </c>
      <c r="G82" s="48">
        <v>0</v>
      </c>
      <c r="H82" s="48">
        <v>21.4862</v>
      </c>
      <c r="I82" s="48">
        <v>24.635899999999999</v>
      </c>
      <c r="J82" s="48">
        <v>20.621700000000001</v>
      </c>
      <c r="K82" s="48">
        <v>20.200299999999999</v>
      </c>
      <c r="L82" s="48">
        <v>21.104199999999999</v>
      </c>
      <c r="M82" s="48">
        <v>0</v>
      </c>
      <c r="N82" s="48">
        <v>9.8573000000000004</v>
      </c>
      <c r="O82" s="48">
        <v>0</v>
      </c>
      <c r="P82" s="48">
        <v>9.8573000000000004</v>
      </c>
      <c r="Q82" s="48">
        <v>13.2531</v>
      </c>
      <c r="R82" s="48">
        <v>9.5</v>
      </c>
      <c r="S82" s="48" t="s">
        <v>344</v>
      </c>
      <c r="T82" s="48">
        <v>9.8573000000000004</v>
      </c>
      <c r="U82" s="48">
        <v>0</v>
      </c>
      <c r="V82" s="48">
        <v>9.8573000000000004</v>
      </c>
      <c r="W82" s="48">
        <v>13.2531</v>
      </c>
      <c r="X82" s="48">
        <v>9.5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</row>
    <row r="83" spans="1:31" ht="13.8" hidden="1" outlineLevel="1" collapsed="1">
      <c r="A83" s="8">
        <v>42736</v>
      </c>
      <c r="B83" s="48">
        <v>21.170400000000001</v>
      </c>
      <c r="C83" s="48">
        <v>22.6557</v>
      </c>
      <c r="D83" s="48">
        <v>20.261900000000001</v>
      </c>
      <c r="E83" s="48">
        <v>20.882400000000001</v>
      </c>
      <c r="F83" s="48">
        <v>17.201699999999999</v>
      </c>
      <c r="G83" s="48">
        <v>0</v>
      </c>
      <c r="H83" s="48">
        <v>21.262</v>
      </c>
      <c r="I83" s="48">
        <v>22.6557</v>
      </c>
      <c r="J83" s="48">
        <v>20.399899999999999</v>
      </c>
      <c r="K83" s="48">
        <v>20.891100000000002</v>
      </c>
      <c r="L83" s="48">
        <v>17.817499999999999</v>
      </c>
      <c r="M83" s="48">
        <v>0</v>
      </c>
      <c r="N83" s="48">
        <v>8.0427</v>
      </c>
      <c r="O83" s="48">
        <v>0</v>
      </c>
      <c r="P83" s="48">
        <v>8.0427</v>
      </c>
      <c r="Q83" s="48">
        <v>8.8000000000000007</v>
      </c>
      <c r="R83" s="48">
        <v>8</v>
      </c>
      <c r="S83" s="48" t="s">
        <v>344</v>
      </c>
      <c r="T83" s="48">
        <v>8.8000000000000007</v>
      </c>
      <c r="U83" s="48">
        <v>0</v>
      </c>
      <c r="V83" s="48">
        <v>8.8000000000000007</v>
      </c>
      <c r="W83" s="48">
        <v>8.8000000000000007</v>
      </c>
      <c r="X83" s="48">
        <v>0</v>
      </c>
      <c r="Y83" s="48">
        <v>0</v>
      </c>
      <c r="Z83" s="48">
        <v>8</v>
      </c>
      <c r="AA83" s="48">
        <v>0</v>
      </c>
      <c r="AB83" s="48">
        <v>8</v>
      </c>
      <c r="AC83" s="48">
        <v>0</v>
      </c>
      <c r="AD83" s="48">
        <v>8</v>
      </c>
      <c r="AE83" s="48">
        <v>0</v>
      </c>
    </row>
    <row r="84" spans="1:31" ht="13.8" hidden="1" outlineLevel="1" collapsed="1">
      <c r="A84" s="8">
        <v>42767</v>
      </c>
      <c r="B84" s="48">
        <v>22.096299999999999</v>
      </c>
      <c r="C84" s="48">
        <v>22.8749</v>
      </c>
      <c r="D84" s="48">
        <v>21.7425</v>
      </c>
      <c r="E84" s="48">
        <v>22.9785</v>
      </c>
      <c r="F84" s="48">
        <v>16.460899999999999</v>
      </c>
      <c r="G84" s="48">
        <v>0</v>
      </c>
      <c r="H84" s="48">
        <v>22.721399999999999</v>
      </c>
      <c r="I84" s="48">
        <v>22.8749</v>
      </c>
      <c r="J84" s="48">
        <v>22.646100000000001</v>
      </c>
      <c r="K84" s="48">
        <v>23.189599999999999</v>
      </c>
      <c r="L84" s="48">
        <v>19.2362</v>
      </c>
      <c r="M84" s="48">
        <v>0</v>
      </c>
      <c r="N84" s="48">
        <v>10.5449</v>
      </c>
      <c r="O84" s="48">
        <v>0</v>
      </c>
      <c r="P84" s="48">
        <v>10.5449</v>
      </c>
      <c r="Q84" s="48">
        <v>9.2233000000000001</v>
      </c>
      <c r="R84" s="48">
        <v>10.8042</v>
      </c>
      <c r="S84" s="48" t="s">
        <v>344</v>
      </c>
      <c r="T84" s="48">
        <v>10.5449</v>
      </c>
      <c r="U84" s="48">
        <v>0</v>
      </c>
      <c r="V84" s="48">
        <v>10.5449</v>
      </c>
      <c r="W84" s="48">
        <v>9.2233000000000001</v>
      </c>
      <c r="X84" s="48">
        <v>10.8042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</row>
    <row r="85" spans="1:31" ht="13.8" hidden="1" outlineLevel="1" collapsed="1">
      <c r="A85" s="8">
        <v>42795</v>
      </c>
      <c r="B85" s="48">
        <v>20.900300000000001</v>
      </c>
      <c r="C85" s="48">
        <v>21.453600000000002</v>
      </c>
      <c r="D85" s="48">
        <v>20.495899999999999</v>
      </c>
      <c r="E85" s="48">
        <v>20.503900000000002</v>
      </c>
      <c r="F85" s="48">
        <v>20.4787</v>
      </c>
      <c r="G85" s="48">
        <v>0</v>
      </c>
      <c r="H85" s="48">
        <v>21.485199999999999</v>
      </c>
      <c r="I85" s="48">
        <v>21.453600000000002</v>
      </c>
      <c r="J85" s="48">
        <v>21.511099999999999</v>
      </c>
      <c r="K85" s="48">
        <v>22.082999999999998</v>
      </c>
      <c r="L85" s="48">
        <v>20.4787</v>
      </c>
      <c r="M85" s="48">
        <v>0</v>
      </c>
      <c r="N85" s="48">
        <v>11.940799999999999</v>
      </c>
      <c r="O85" s="48">
        <v>0</v>
      </c>
      <c r="P85" s="48">
        <v>11.940799999999999</v>
      </c>
      <c r="Q85" s="48">
        <v>11.940799999999999</v>
      </c>
      <c r="R85" s="48" t="s">
        <v>344</v>
      </c>
      <c r="S85" s="48" t="s">
        <v>344</v>
      </c>
      <c r="T85" s="48">
        <v>11.940799999999999</v>
      </c>
      <c r="U85" s="48">
        <v>0</v>
      </c>
      <c r="V85" s="48">
        <v>11.940799999999999</v>
      </c>
      <c r="W85" s="48">
        <v>11.940799999999999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</row>
    <row r="86" spans="1:31" ht="13.8" hidden="1" outlineLevel="1" collapsed="1">
      <c r="A86" s="8">
        <v>42826</v>
      </c>
      <c r="B86" s="48">
        <v>20.387699999999999</v>
      </c>
      <c r="C86" s="48">
        <v>21.129799999999999</v>
      </c>
      <c r="D86" s="48">
        <v>20.145499999999998</v>
      </c>
      <c r="E86" s="48">
        <v>19.930399999999999</v>
      </c>
      <c r="F86" s="48">
        <v>20.529499999999999</v>
      </c>
      <c r="G86" s="48">
        <v>0</v>
      </c>
      <c r="H86" s="48">
        <v>20.5259</v>
      </c>
      <c r="I86" s="48">
        <v>21.129799999999999</v>
      </c>
      <c r="J86" s="48">
        <v>20.325299999999999</v>
      </c>
      <c r="K86" s="48">
        <v>20.182600000000001</v>
      </c>
      <c r="L86" s="48">
        <v>20.5748</v>
      </c>
      <c r="M86" s="48">
        <v>0</v>
      </c>
      <c r="N86" s="48">
        <v>10.4002</v>
      </c>
      <c r="O86" s="48">
        <v>0</v>
      </c>
      <c r="P86" s="48">
        <v>10.4002</v>
      </c>
      <c r="Q86" s="48">
        <v>10.25</v>
      </c>
      <c r="R86" s="48">
        <v>11.7287</v>
      </c>
      <c r="S86" s="48" t="s">
        <v>344</v>
      </c>
      <c r="T86" s="48">
        <v>10.25</v>
      </c>
      <c r="U86" s="48">
        <v>0</v>
      </c>
      <c r="V86" s="48">
        <v>10.25</v>
      </c>
      <c r="W86" s="48">
        <v>10.25</v>
      </c>
      <c r="X86" s="48">
        <v>0</v>
      </c>
      <c r="Y86" s="48">
        <v>0</v>
      </c>
      <c r="Z86" s="48">
        <v>11.7287</v>
      </c>
      <c r="AA86" s="48">
        <v>0</v>
      </c>
      <c r="AB86" s="48">
        <v>11.7287</v>
      </c>
      <c r="AC86" s="48">
        <v>0</v>
      </c>
      <c r="AD86" s="48">
        <v>11.7287</v>
      </c>
      <c r="AE86" s="48">
        <v>0</v>
      </c>
    </row>
    <row r="87" spans="1:31" ht="13.8" hidden="1" outlineLevel="1" collapsed="1">
      <c r="A87" s="8">
        <v>42856</v>
      </c>
      <c r="B87" s="48">
        <v>20.195499999999999</v>
      </c>
      <c r="C87" s="48">
        <v>21.012899999999998</v>
      </c>
      <c r="D87" s="48">
        <v>19.938700000000001</v>
      </c>
      <c r="E87" s="48">
        <v>20.241700000000002</v>
      </c>
      <c r="F87" s="48">
        <v>19.5519</v>
      </c>
      <c r="G87" s="48">
        <v>0</v>
      </c>
      <c r="H87" s="48">
        <v>20.197600000000001</v>
      </c>
      <c r="I87" s="48">
        <v>21.012899999999998</v>
      </c>
      <c r="J87" s="48">
        <v>19.941500000000001</v>
      </c>
      <c r="K87" s="48">
        <v>20.241700000000002</v>
      </c>
      <c r="L87" s="48">
        <v>19.5581</v>
      </c>
      <c r="M87" s="48">
        <v>0</v>
      </c>
      <c r="N87" s="48">
        <v>9.8000000000000007</v>
      </c>
      <c r="O87" s="48">
        <v>0</v>
      </c>
      <c r="P87" s="48">
        <v>9.8000000000000007</v>
      </c>
      <c r="Q87" s="48" t="s">
        <v>344</v>
      </c>
      <c r="R87" s="48">
        <v>9.8000000000000007</v>
      </c>
      <c r="S87" s="48" t="s">
        <v>344</v>
      </c>
      <c r="T87" s="48">
        <v>9.8000000000000007</v>
      </c>
      <c r="U87" s="48">
        <v>0</v>
      </c>
      <c r="V87" s="48">
        <v>9.8000000000000007</v>
      </c>
      <c r="W87" s="48">
        <v>0</v>
      </c>
      <c r="X87" s="48">
        <v>9.8000000000000007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</row>
    <row r="88" spans="1:31" ht="13.8" hidden="1" outlineLevel="1" collapsed="1">
      <c r="A88" s="8">
        <v>42887</v>
      </c>
      <c r="B88" s="48">
        <v>19.349900000000002</v>
      </c>
      <c r="C88" s="48">
        <v>20.7197</v>
      </c>
      <c r="D88" s="48">
        <v>18.617000000000001</v>
      </c>
      <c r="E88" s="48">
        <v>18.7713</v>
      </c>
      <c r="F88" s="48">
        <v>17.2178</v>
      </c>
      <c r="G88" s="48">
        <v>0</v>
      </c>
      <c r="H88" s="48">
        <v>19.400500000000001</v>
      </c>
      <c r="I88" s="48">
        <v>20.7197</v>
      </c>
      <c r="J88" s="48">
        <v>18.690300000000001</v>
      </c>
      <c r="K88" s="48">
        <v>18.852599999999999</v>
      </c>
      <c r="L88" s="48">
        <v>17.226800000000001</v>
      </c>
      <c r="M88" s="48">
        <v>0</v>
      </c>
      <c r="N88" s="48">
        <v>7.0533999999999999</v>
      </c>
      <c r="O88" s="48">
        <v>0</v>
      </c>
      <c r="P88" s="48">
        <v>7.0533999999999999</v>
      </c>
      <c r="Q88" s="48">
        <v>7</v>
      </c>
      <c r="R88" s="48">
        <v>9.8000000000000007</v>
      </c>
      <c r="S88" s="48" t="s">
        <v>344</v>
      </c>
      <c r="T88" s="48">
        <v>7.0533999999999999</v>
      </c>
      <c r="U88" s="48">
        <v>0</v>
      </c>
      <c r="V88" s="48">
        <v>7.0533999999999999</v>
      </c>
      <c r="W88" s="48">
        <v>7</v>
      </c>
      <c r="X88" s="48">
        <v>9.8000000000000007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</row>
    <row r="89" spans="1:31" ht="13.8" hidden="1" outlineLevel="1" collapsed="1">
      <c r="A89" s="8">
        <v>42917</v>
      </c>
      <c r="B89" s="48">
        <v>19.4983</v>
      </c>
      <c r="C89" s="48">
        <v>21.124199999999998</v>
      </c>
      <c r="D89" s="48">
        <v>18.950900000000001</v>
      </c>
      <c r="E89" s="48">
        <v>19.859300000000001</v>
      </c>
      <c r="F89" s="48">
        <v>16.476400000000002</v>
      </c>
      <c r="G89" s="48">
        <v>0</v>
      </c>
      <c r="H89" s="48">
        <v>20.165299999999998</v>
      </c>
      <c r="I89" s="48">
        <v>21.124199999999998</v>
      </c>
      <c r="J89" s="48">
        <v>19.812799999999999</v>
      </c>
      <c r="K89" s="48">
        <v>20.166799999999999</v>
      </c>
      <c r="L89" s="48">
        <v>18.593499999999999</v>
      </c>
      <c r="M89" s="48">
        <v>0</v>
      </c>
      <c r="N89" s="48">
        <v>9.5760000000000005</v>
      </c>
      <c r="O89" s="48">
        <v>0</v>
      </c>
      <c r="P89" s="48">
        <v>9.5760000000000005</v>
      </c>
      <c r="Q89" s="48">
        <v>9.8135999999999992</v>
      </c>
      <c r="R89" s="48">
        <v>9.4933999999999994</v>
      </c>
      <c r="S89" s="48" t="s">
        <v>344</v>
      </c>
      <c r="T89" s="48">
        <v>11.1113</v>
      </c>
      <c r="U89" s="48">
        <v>0</v>
      </c>
      <c r="V89" s="48">
        <v>11.1113</v>
      </c>
      <c r="W89" s="48">
        <v>9.8135999999999992</v>
      </c>
      <c r="X89" s="48">
        <v>12.347799999999999</v>
      </c>
      <c r="Y89" s="48">
        <v>0</v>
      </c>
      <c r="Z89" s="48">
        <v>7.8525999999999998</v>
      </c>
      <c r="AA89" s="48">
        <v>0</v>
      </c>
      <c r="AB89" s="48">
        <v>7.8525999999999998</v>
      </c>
      <c r="AC89" s="48">
        <v>0</v>
      </c>
      <c r="AD89" s="48">
        <v>7.8525999999999998</v>
      </c>
      <c r="AE89" s="48">
        <v>0</v>
      </c>
    </row>
    <row r="90" spans="1:31" ht="13.8" hidden="1" outlineLevel="1" collapsed="1">
      <c r="A90" s="8">
        <v>42948</v>
      </c>
      <c r="B90" s="48">
        <v>20.3261</v>
      </c>
      <c r="C90" s="48">
        <v>20.302600000000002</v>
      </c>
      <c r="D90" s="48">
        <v>20.338999999999999</v>
      </c>
      <c r="E90" s="48">
        <v>21.220600000000001</v>
      </c>
      <c r="F90" s="48">
        <v>17.8751</v>
      </c>
      <c r="G90" s="48">
        <v>19.5366</v>
      </c>
      <c r="H90" s="48">
        <v>20.473199999999999</v>
      </c>
      <c r="I90" s="48">
        <v>20.302600000000002</v>
      </c>
      <c r="J90" s="48">
        <v>20.5686</v>
      </c>
      <c r="K90" s="48">
        <v>21.552199999999999</v>
      </c>
      <c r="L90" s="48">
        <v>17.8949</v>
      </c>
      <c r="M90" s="48">
        <v>19.5366</v>
      </c>
      <c r="N90" s="48">
        <v>8.6387999999999998</v>
      </c>
      <c r="O90" s="48">
        <v>0</v>
      </c>
      <c r="P90" s="48">
        <v>8.6387999999999998</v>
      </c>
      <c r="Q90" s="48">
        <v>8.6</v>
      </c>
      <c r="R90" s="48">
        <v>9.8000000000000007</v>
      </c>
      <c r="S90" s="48" t="s">
        <v>344</v>
      </c>
      <c r="T90" s="48">
        <v>8.8638999999999992</v>
      </c>
      <c r="U90" s="48">
        <v>0</v>
      </c>
      <c r="V90" s="48">
        <v>8.8638999999999992</v>
      </c>
      <c r="W90" s="48">
        <v>8.8298000000000005</v>
      </c>
      <c r="X90" s="48">
        <v>9.8000000000000007</v>
      </c>
      <c r="Y90" s="48">
        <v>0</v>
      </c>
      <c r="Z90" s="48">
        <v>6</v>
      </c>
      <c r="AA90" s="48">
        <v>0</v>
      </c>
      <c r="AB90" s="48">
        <v>6</v>
      </c>
      <c r="AC90" s="48">
        <v>6</v>
      </c>
      <c r="AD90" s="48">
        <v>0</v>
      </c>
      <c r="AE90" s="48">
        <v>0</v>
      </c>
    </row>
    <row r="91" spans="1:31" ht="13.8" hidden="1" outlineLevel="1" collapsed="1">
      <c r="A91" s="8">
        <v>42979</v>
      </c>
      <c r="B91" s="48">
        <v>19.023599999999998</v>
      </c>
      <c r="C91" s="48">
        <v>19.473299999999998</v>
      </c>
      <c r="D91" s="48">
        <v>18.841000000000001</v>
      </c>
      <c r="E91" s="48">
        <v>19.238</v>
      </c>
      <c r="F91" s="48">
        <v>16.130400000000002</v>
      </c>
      <c r="G91" s="48">
        <v>19.5366</v>
      </c>
      <c r="H91" s="48">
        <v>19.3035</v>
      </c>
      <c r="I91" s="48">
        <v>19.473299999999998</v>
      </c>
      <c r="J91" s="48">
        <v>19.230799999999999</v>
      </c>
      <c r="K91" s="48">
        <v>19.589400000000001</v>
      </c>
      <c r="L91" s="48">
        <v>16.793800000000001</v>
      </c>
      <c r="M91" s="48">
        <v>19.5366</v>
      </c>
      <c r="N91" s="48">
        <v>11.622199999999999</v>
      </c>
      <c r="O91" s="48">
        <v>0</v>
      </c>
      <c r="P91" s="48">
        <v>11.622199999999999</v>
      </c>
      <c r="Q91" s="48">
        <v>12.5671</v>
      </c>
      <c r="R91" s="48">
        <v>7.1737000000000002</v>
      </c>
      <c r="S91" s="48" t="s">
        <v>344</v>
      </c>
      <c r="T91" s="48">
        <v>12.1341</v>
      </c>
      <c r="U91" s="48">
        <v>0</v>
      </c>
      <c r="V91" s="48">
        <v>12.1341</v>
      </c>
      <c r="W91" s="48">
        <v>12.5671</v>
      </c>
      <c r="X91" s="48">
        <v>7.6265000000000001</v>
      </c>
      <c r="Y91" s="48">
        <v>0</v>
      </c>
      <c r="Z91" s="48">
        <v>6.8</v>
      </c>
      <c r="AA91" s="48">
        <v>0</v>
      </c>
      <c r="AB91" s="48">
        <v>6.8</v>
      </c>
      <c r="AC91" s="48">
        <v>0</v>
      </c>
      <c r="AD91" s="48">
        <v>6.8</v>
      </c>
      <c r="AE91" s="48">
        <v>0</v>
      </c>
    </row>
    <row r="92" spans="1:31" ht="13.8" hidden="1" outlineLevel="1" collapsed="1">
      <c r="A92" s="8">
        <v>43009</v>
      </c>
      <c r="B92" s="48">
        <v>17.721499999999999</v>
      </c>
      <c r="C92" s="48">
        <v>19.733899999999998</v>
      </c>
      <c r="D92" s="48">
        <v>17.051200000000001</v>
      </c>
      <c r="E92" s="48">
        <v>17.082699999999999</v>
      </c>
      <c r="F92" s="48">
        <v>16.824999999999999</v>
      </c>
      <c r="G92" s="48">
        <v>19.5366</v>
      </c>
      <c r="H92" s="48">
        <v>18.162700000000001</v>
      </c>
      <c r="I92" s="48">
        <v>19.733899999999998</v>
      </c>
      <c r="J92" s="48">
        <v>17.603000000000002</v>
      </c>
      <c r="K92" s="48">
        <v>17.652100000000001</v>
      </c>
      <c r="L92" s="48">
        <v>17.373100000000001</v>
      </c>
      <c r="M92" s="48">
        <v>19.5366</v>
      </c>
      <c r="N92" s="48">
        <v>9.1466999999999992</v>
      </c>
      <c r="O92" s="48">
        <v>0</v>
      </c>
      <c r="P92" s="48">
        <v>9.1466999999999992</v>
      </c>
      <c r="Q92" s="48">
        <v>9.9347999999999992</v>
      </c>
      <c r="R92" s="48">
        <v>6.9508999999999999</v>
      </c>
      <c r="S92" s="48" t="s">
        <v>344</v>
      </c>
      <c r="T92" s="48">
        <v>9.9343000000000004</v>
      </c>
      <c r="U92" s="48">
        <v>0</v>
      </c>
      <c r="V92" s="48">
        <v>9.9343000000000004</v>
      </c>
      <c r="W92" s="48">
        <v>9.9347999999999992</v>
      </c>
      <c r="X92" s="48">
        <v>9.8000000000000007</v>
      </c>
      <c r="Y92" s="48">
        <v>0</v>
      </c>
      <c r="Z92" s="48">
        <v>6.9195000000000002</v>
      </c>
      <c r="AA92" s="48">
        <v>0</v>
      </c>
      <c r="AB92" s="48">
        <v>6.9195000000000002</v>
      </c>
      <c r="AC92" s="48">
        <v>0</v>
      </c>
      <c r="AD92" s="48">
        <v>6.9195000000000002</v>
      </c>
      <c r="AE92" s="48">
        <v>0</v>
      </c>
    </row>
    <row r="93" spans="1:31" ht="13.8" hidden="1" outlineLevel="1" collapsed="1">
      <c r="A93" s="8">
        <v>43040</v>
      </c>
      <c r="B93" s="48">
        <v>18.9849</v>
      </c>
      <c r="C93" s="48">
        <v>19.842099999999999</v>
      </c>
      <c r="D93" s="48">
        <v>18.5625</v>
      </c>
      <c r="E93" s="48">
        <v>18.199100000000001</v>
      </c>
      <c r="F93" s="48">
        <v>19.202200000000001</v>
      </c>
      <c r="G93" s="48">
        <v>19.5366</v>
      </c>
      <c r="H93" s="48">
        <v>19.0504</v>
      </c>
      <c r="I93" s="48">
        <v>19.842099999999999</v>
      </c>
      <c r="J93" s="48">
        <v>18.6571</v>
      </c>
      <c r="K93" s="48">
        <v>18.2316</v>
      </c>
      <c r="L93" s="48">
        <v>19.4375</v>
      </c>
      <c r="M93" s="48">
        <v>19.5366</v>
      </c>
      <c r="N93" s="48">
        <v>6.8581000000000003</v>
      </c>
      <c r="O93" s="48">
        <v>0</v>
      </c>
      <c r="P93" s="48">
        <v>6.8581000000000003</v>
      </c>
      <c r="Q93" s="48">
        <v>9.7901000000000007</v>
      </c>
      <c r="R93" s="48">
        <v>5.5369999999999999</v>
      </c>
      <c r="S93" s="48" t="s">
        <v>344</v>
      </c>
      <c r="T93" s="48">
        <v>8.9551999999999996</v>
      </c>
      <c r="U93" s="48">
        <v>0</v>
      </c>
      <c r="V93" s="48">
        <v>8.9551999999999996</v>
      </c>
      <c r="W93" s="48">
        <v>10</v>
      </c>
      <c r="X93" s="48">
        <v>8.2058999999999997</v>
      </c>
      <c r="Y93" s="48">
        <v>0</v>
      </c>
      <c r="Z93" s="48">
        <v>3.1358000000000001</v>
      </c>
      <c r="AA93" s="48">
        <v>0</v>
      </c>
      <c r="AB93" s="48">
        <v>3.1358000000000001</v>
      </c>
      <c r="AC93" s="48">
        <v>8.5</v>
      </c>
      <c r="AD93" s="48">
        <v>2.4</v>
      </c>
      <c r="AE93" s="48">
        <v>0</v>
      </c>
    </row>
    <row r="94" spans="1:31" ht="13.8" hidden="1" outlineLevel="1" collapsed="1">
      <c r="A94" s="8">
        <v>43070</v>
      </c>
      <c r="B94" s="48">
        <v>18.078600000000002</v>
      </c>
      <c r="C94" s="48">
        <v>18.904199999999999</v>
      </c>
      <c r="D94" s="48">
        <v>17.796500000000002</v>
      </c>
      <c r="E94" s="48">
        <v>18.0566</v>
      </c>
      <c r="F94" s="48">
        <v>17.547499999999999</v>
      </c>
      <c r="G94" s="48">
        <v>0</v>
      </c>
      <c r="H94" s="48">
        <v>18.290600000000001</v>
      </c>
      <c r="I94" s="48">
        <v>18.904199999999999</v>
      </c>
      <c r="J94" s="48">
        <v>18.075800000000001</v>
      </c>
      <c r="K94" s="48">
        <v>18.492999999999999</v>
      </c>
      <c r="L94" s="48">
        <v>17.6873</v>
      </c>
      <c r="M94" s="48">
        <v>0</v>
      </c>
      <c r="N94" s="48">
        <v>6.4570999999999996</v>
      </c>
      <c r="O94" s="48">
        <v>0</v>
      </c>
      <c r="P94" s="48">
        <v>6.4570999999999996</v>
      </c>
      <c r="Q94" s="48">
        <v>6.9413999999999998</v>
      </c>
      <c r="R94" s="48">
        <v>4.8495999999999997</v>
      </c>
      <c r="S94" s="48" t="s">
        <v>344</v>
      </c>
      <c r="T94" s="48">
        <v>4.8495999999999997</v>
      </c>
      <c r="U94" s="48">
        <v>0</v>
      </c>
      <c r="V94" s="48">
        <v>4.8495999999999997</v>
      </c>
      <c r="W94" s="48">
        <v>0</v>
      </c>
      <c r="X94" s="48">
        <v>4.8495999999999997</v>
      </c>
      <c r="Y94" s="48">
        <v>0</v>
      </c>
      <c r="Z94" s="48">
        <v>6.9413999999999998</v>
      </c>
      <c r="AA94" s="48">
        <v>0</v>
      </c>
      <c r="AB94" s="48">
        <v>6.9413999999999998</v>
      </c>
      <c r="AC94" s="48">
        <v>6.9413999999999998</v>
      </c>
      <c r="AD94" s="48">
        <v>0</v>
      </c>
      <c r="AE94" s="48">
        <v>0</v>
      </c>
    </row>
    <row r="95" spans="1:31" ht="13.8" hidden="1" outlineLevel="1" collapsed="1">
      <c r="A95" s="8">
        <v>43101</v>
      </c>
      <c r="B95" s="48">
        <v>20.5502</v>
      </c>
      <c r="C95" s="48">
        <v>18.823499999999999</v>
      </c>
      <c r="D95" s="48">
        <v>21.302800000000001</v>
      </c>
      <c r="E95" s="48">
        <v>22.145600000000002</v>
      </c>
      <c r="F95" s="48">
        <v>16.759899999999998</v>
      </c>
      <c r="G95" s="48">
        <v>0</v>
      </c>
      <c r="H95" s="48">
        <v>20.680299999999999</v>
      </c>
      <c r="I95" s="48">
        <v>18.823499999999999</v>
      </c>
      <c r="J95" s="48">
        <v>21.501999999999999</v>
      </c>
      <c r="K95" s="48">
        <v>22.303699999999999</v>
      </c>
      <c r="L95" s="48">
        <v>17.0383</v>
      </c>
      <c r="M95" s="48">
        <v>0</v>
      </c>
      <c r="N95" s="48">
        <v>8.3728999999999996</v>
      </c>
      <c r="O95" s="48">
        <v>0</v>
      </c>
      <c r="P95" s="48">
        <v>8.3728999999999996</v>
      </c>
      <c r="Q95" s="48">
        <v>6.8400999999999996</v>
      </c>
      <c r="R95" s="48">
        <v>10.389099999999999</v>
      </c>
      <c r="S95" s="48" t="s">
        <v>344</v>
      </c>
      <c r="T95" s="48">
        <v>9.5077999999999996</v>
      </c>
      <c r="U95" s="48">
        <v>0</v>
      </c>
      <c r="V95" s="48">
        <v>9.5077999999999996</v>
      </c>
      <c r="W95" s="48">
        <v>7.5128000000000004</v>
      </c>
      <c r="X95" s="48">
        <v>10.389099999999999</v>
      </c>
      <c r="Y95" s="48">
        <v>0</v>
      </c>
      <c r="Z95" s="48">
        <v>6.5</v>
      </c>
      <c r="AA95" s="48">
        <v>0</v>
      </c>
      <c r="AB95" s="48">
        <v>6.5</v>
      </c>
      <c r="AC95" s="48">
        <v>6.5</v>
      </c>
      <c r="AD95" s="48">
        <v>0</v>
      </c>
      <c r="AE95" s="48">
        <v>0</v>
      </c>
    </row>
    <row r="96" spans="1:31" ht="13.8" hidden="1" outlineLevel="1" collapsed="1">
      <c r="A96" s="8">
        <v>43132</v>
      </c>
      <c r="B96" s="48">
        <v>18.163900000000002</v>
      </c>
      <c r="C96" s="48">
        <v>18.5383</v>
      </c>
      <c r="D96" s="48">
        <v>18.011800000000001</v>
      </c>
      <c r="E96" s="48">
        <v>18.0185</v>
      </c>
      <c r="F96" s="48">
        <v>17.3414</v>
      </c>
      <c r="G96" s="48">
        <v>21.142700000000001</v>
      </c>
      <c r="H96" s="48">
        <v>18.582100000000001</v>
      </c>
      <c r="I96" s="48">
        <v>18.5383</v>
      </c>
      <c r="J96" s="48">
        <v>18.601199999999999</v>
      </c>
      <c r="K96" s="48">
        <v>18.739999999999998</v>
      </c>
      <c r="L96" s="48">
        <v>17.456199999999999</v>
      </c>
      <c r="M96" s="48">
        <v>21.142700000000001</v>
      </c>
      <c r="N96" s="48">
        <v>10.0266</v>
      </c>
      <c r="O96" s="48">
        <v>0</v>
      </c>
      <c r="P96" s="48">
        <v>10.0266</v>
      </c>
      <c r="Q96" s="48">
        <v>10.1127</v>
      </c>
      <c r="R96" s="48">
        <v>6.8</v>
      </c>
      <c r="S96" s="48">
        <v>0</v>
      </c>
      <c r="T96" s="48">
        <v>13.9064</v>
      </c>
      <c r="U96" s="48">
        <v>0</v>
      </c>
      <c r="V96" s="48">
        <v>13.9064</v>
      </c>
      <c r="W96" s="48">
        <v>13.9064</v>
      </c>
      <c r="X96" s="48">
        <v>0</v>
      </c>
      <c r="Y96" s="48">
        <v>0</v>
      </c>
      <c r="Z96" s="48">
        <v>6.5148999999999999</v>
      </c>
      <c r="AA96" s="48">
        <v>0</v>
      </c>
      <c r="AB96" s="48">
        <v>6.5148999999999999</v>
      </c>
      <c r="AC96" s="48">
        <v>6.5</v>
      </c>
      <c r="AD96" s="48">
        <v>6.8</v>
      </c>
      <c r="AE96" s="48">
        <v>0</v>
      </c>
    </row>
    <row r="97" spans="1:31" ht="13.8" hidden="1" outlineLevel="1" collapsed="1">
      <c r="A97" s="8">
        <v>43160</v>
      </c>
      <c r="B97" s="48">
        <v>17.659800000000001</v>
      </c>
      <c r="C97" s="48">
        <v>18.911200000000001</v>
      </c>
      <c r="D97" s="48">
        <v>17.052900000000001</v>
      </c>
      <c r="E97" s="48">
        <v>17.122699999999998</v>
      </c>
      <c r="F97" s="48">
        <v>16.880600000000001</v>
      </c>
      <c r="G97" s="48">
        <v>0</v>
      </c>
      <c r="H97" s="48">
        <v>18.1568</v>
      </c>
      <c r="I97" s="48">
        <v>18.911200000000001</v>
      </c>
      <c r="J97" s="48">
        <v>17.762799999999999</v>
      </c>
      <c r="K97" s="48">
        <v>18.159600000000001</v>
      </c>
      <c r="L97" s="48">
        <v>16.880600000000001</v>
      </c>
      <c r="M97" s="48">
        <v>0</v>
      </c>
      <c r="N97" s="48">
        <v>7.8468999999999998</v>
      </c>
      <c r="O97" s="48">
        <v>0</v>
      </c>
      <c r="P97" s="48">
        <v>7.8468999999999998</v>
      </c>
      <c r="Q97" s="48">
        <v>7.8468999999999998</v>
      </c>
      <c r="R97" s="48" t="s">
        <v>344</v>
      </c>
      <c r="S97" s="48" t="s">
        <v>344</v>
      </c>
      <c r="T97" s="48">
        <v>12.1</v>
      </c>
      <c r="U97" s="48">
        <v>0</v>
      </c>
      <c r="V97" s="48">
        <v>12.1</v>
      </c>
      <c r="W97" s="48">
        <v>12.1</v>
      </c>
      <c r="X97" s="48">
        <v>0</v>
      </c>
      <c r="Y97" s="48">
        <v>0</v>
      </c>
      <c r="Z97" s="48">
        <v>6.8049999999999997</v>
      </c>
      <c r="AA97" s="48">
        <v>0</v>
      </c>
      <c r="AB97" s="48">
        <v>6.8049999999999997</v>
      </c>
      <c r="AC97" s="48">
        <v>6.8049999999999997</v>
      </c>
      <c r="AD97" s="48">
        <v>0</v>
      </c>
      <c r="AE97" s="48">
        <v>0</v>
      </c>
    </row>
    <row r="98" spans="1:31" ht="13.8" hidden="1" outlineLevel="1" collapsed="1">
      <c r="A98" s="8">
        <v>43191</v>
      </c>
      <c r="B98" s="48">
        <v>17.824200000000001</v>
      </c>
      <c r="C98" s="48">
        <v>18.344799999999999</v>
      </c>
      <c r="D98" s="48">
        <v>17.662500000000001</v>
      </c>
      <c r="E98" s="48">
        <v>17.497599999999998</v>
      </c>
      <c r="F98" s="48">
        <v>18.094899999999999</v>
      </c>
      <c r="G98" s="48">
        <v>0</v>
      </c>
      <c r="H98" s="48">
        <v>17.992999999999999</v>
      </c>
      <c r="I98" s="48">
        <v>18.344799999999999</v>
      </c>
      <c r="J98" s="48">
        <v>17.8813</v>
      </c>
      <c r="K98" s="48">
        <v>17.794699999999999</v>
      </c>
      <c r="L98" s="48">
        <v>18.102</v>
      </c>
      <c r="M98" s="48">
        <v>0</v>
      </c>
      <c r="N98" s="48">
        <v>7.5225</v>
      </c>
      <c r="O98" s="48">
        <v>0</v>
      </c>
      <c r="P98" s="48">
        <v>7.5225</v>
      </c>
      <c r="Q98" s="48">
        <v>7.5179999999999998</v>
      </c>
      <c r="R98" s="48">
        <v>8</v>
      </c>
      <c r="S98" s="48">
        <v>0</v>
      </c>
      <c r="T98" s="48">
        <v>9.5056999999999992</v>
      </c>
      <c r="U98" s="48">
        <v>0</v>
      </c>
      <c r="V98" s="48">
        <v>9.5056999999999992</v>
      </c>
      <c r="W98" s="48">
        <v>9.5553000000000008</v>
      </c>
      <c r="X98" s="48">
        <v>8</v>
      </c>
      <c r="Y98" s="48">
        <v>0</v>
      </c>
      <c r="Z98" s="48">
        <v>6.7214999999999998</v>
      </c>
      <c r="AA98" s="48">
        <v>0</v>
      </c>
      <c r="AB98" s="48">
        <v>6.7214999999999998</v>
      </c>
      <c r="AC98" s="48">
        <v>6.7214999999999998</v>
      </c>
      <c r="AD98" s="48">
        <v>0</v>
      </c>
      <c r="AE98" s="48">
        <v>0</v>
      </c>
    </row>
    <row r="99" spans="1:31" ht="13.8" hidden="1" outlineLevel="1" collapsed="1">
      <c r="A99" s="8">
        <v>43221</v>
      </c>
      <c r="B99" s="48">
        <v>17.912600000000001</v>
      </c>
      <c r="C99" s="48">
        <v>18.639399999999998</v>
      </c>
      <c r="D99" s="48">
        <v>17.690999999999999</v>
      </c>
      <c r="E99" s="48">
        <v>17.8552</v>
      </c>
      <c r="F99" s="48">
        <v>16.480399999999999</v>
      </c>
      <c r="G99" s="48">
        <v>0</v>
      </c>
      <c r="H99" s="48">
        <v>18.0624</v>
      </c>
      <c r="I99" s="48">
        <v>18.639399999999998</v>
      </c>
      <c r="J99" s="48">
        <v>17.882899999999999</v>
      </c>
      <c r="K99" s="48">
        <v>18.077300000000001</v>
      </c>
      <c r="L99" s="48">
        <v>16.4817</v>
      </c>
      <c r="M99" s="48">
        <v>0</v>
      </c>
      <c r="N99" s="48">
        <v>8.3660999999999994</v>
      </c>
      <c r="O99" s="48">
        <v>0</v>
      </c>
      <c r="P99" s="48">
        <v>8.3660999999999994</v>
      </c>
      <c r="Q99" s="48">
        <v>8.3665000000000003</v>
      </c>
      <c r="R99" s="48">
        <v>8</v>
      </c>
      <c r="S99" s="48" t="s">
        <v>344</v>
      </c>
      <c r="T99" s="48">
        <v>9.6821999999999999</v>
      </c>
      <c r="U99" s="48">
        <v>0</v>
      </c>
      <c r="V99" s="48">
        <v>9.6821999999999999</v>
      </c>
      <c r="W99" s="48">
        <v>9.6858000000000004</v>
      </c>
      <c r="X99" s="48">
        <v>8</v>
      </c>
      <c r="Y99" s="48">
        <v>0</v>
      </c>
      <c r="Z99" s="48">
        <v>7.3940999999999999</v>
      </c>
      <c r="AA99" s="48">
        <v>0</v>
      </c>
      <c r="AB99" s="48">
        <v>7.3940999999999999</v>
      </c>
      <c r="AC99" s="48">
        <v>7.3940999999999999</v>
      </c>
      <c r="AD99" s="48">
        <v>0</v>
      </c>
      <c r="AE99" s="48">
        <v>0</v>
      </c>
    </row>
    <row r="100" spans="1:31" ht="13.8" hidden="1" outlineLevel="1" collapsed="1">
      <c r="A100" s="8">
        <v>43252</v>
      </c>
      <c r="B100" s="48">
        <v>18.0396</v>
      </c>
      <c r="C100" s="48">
        <v>18.992899999999999</v>
      </c>
      <c r="D100" s="48">
        <v>17.5337</v>
      </c>
      <c r="E100" s="48">
        <v>17.579599999999999</v>
      </c>
      <c r="F100" s="48">
        <v>17.180700000000002</v>
      </c>
      <c r="G100" s="48">
        <v>19.5366</v>
      </c>
      <c r="H100" s="48">
        <v>18.1586</v>
      </c>
      <c r="I100" s="48">
        <v>18.992899999999999</v>
      </c>
      <c r="J100" s="48">
        <v>17.706900000000001</v>
      </c>
      <c r="K100" s="48">
        <v>17.7867</v>
      </c>
      <c r="L100" s="48">
        <v>17.180700000000002</v>
      </c>
      <c r="M100" s="48">
        <v>19.5366</v>
      </c>
      <c r="N100" s="48">
        <v>8.9746000000000006</v>
      </c>
      <c r="O100" s="48">
        <v>0</v>
      </c>
      <c r="P100" s="48">
        <v>8.9746000000000006</v>
      </c>
      <c r="Q100" s="48">
        <v>8.9746000000000006</v>
      </c>
      <c r="R100" s="48" t="s">
        <v>344</v>
      </c>
      <c r="S100" s="48" t="s">
        <v>344</v>
      </c>
      <c r="T100" s="48">
        <v>9.7350999999999992</v>
      </c>
      <c r="U100" s="48">
        <v>0</v>
      </c>
      <c r="V100" s="48">
        <v>9.7350999999999992</v>
      </c>
      <c r="W100" s="48">
        <v>9.7350999999999992</v>
      </c>
      <c r="X100" s="48">
        <v>0</v>
      </c>
      <c r="Y100" s="48">
        <v>0</v>
      </c>
      <c r="Z100" s="48">
        <v>7.5</v>
      </c>
      <c r="AA100" s="48">
        <v>0</v>
      </c>
      <c r="AB100" s="48">
        <v>7.5</v>
      </c>
      <c r="AC100" s="48">
        <v>7.5</v>
      </c>
      <c r="AD100" s="48">
        <v>0</v>
      </c>
      <c r="AE100" s="48">
        <v>0</v>
      </c>
    </row>
    <row r="101" spans="1:31" ht="13.8" hidden="1" outlineLevel="1" collapsed="1">
      <c r="A101" s="8">
        <v>43282</v>
      </c>
      <c r="B101" s="48">
        <v>18.134599999999999</v>
      </c>
      <c r="C101" s="48">
        <v>18.9392</v>
      </c>
      <c r="D101" s="48">
        <v>17.672599999999999</v>
      </c>
      <c r="E101" s="48">
        <v>17.877500000000001</v>
      </c>
      <c r="F101" s="48">
        <v>16.0838</v>
      </c>
      <c r="G101" s="48">
        <v>0</v>
      </c>
      <c r="H101" s="48">
        <v>18.2285</v>
      </c>
      <c r="I101" s="48">
        <v>18.9392</v>
      </c>
      <c r="J101" s="48">
        <v>17.813199999999998</v>
      </c>
      <c r="K101" s="48">
        <v>18.039000000000001</v>
      </c>
      <c r="L101" s="48">
        <v>16.094200000000001</v>
      </c>
      <c r="M101" s="48">
        <v>0</v>
      </c>
      <c r="N101" s="48">
        <v>9.6902000000000008</v>
      </c>
      <c r="O101" s="48">
        <v>0</v>
      </c>
      <c r="P101" s="48">
        <v>9.6902000000000008</v>
      </c>
      <c r="Q101" s="48">
        <v>9.7044999999999995</v>
      </c>
      <c r="R101" s="48">
        <v>8</v>
      </c>
      <c r="S101" s="48" t="s">
        <v>344</v>
      </c>
      <c r="T101" s="48">
        <v>9.8513999999999999</v>
      </c>
      <c r="U101" s="48">
        <v>0</v>
      </c>
      <c r="V101" s="48">
        <v>9.8513999999999999</v>
      </c>
      <c r="W101" s="48">
        <v>9.8682999999999996</v>
      </c>
      <c r="X101" s="48">
        <v>8</v>
      </c>
      <c r="Y101" s="48">
        <v>0</v>
      </c>
      <c r="Z101" s="48">
        <v>7.4705000000000004</v>
      </c>
      <c r="AA101" s="48">
        <v>0</v>
      </c>
      <c r="AB101" s="48">
        <v>7.4705000000000004</v>
      </c>
      <c r="AC101" s="48">
        <v>7.4705000000000004</v>
      </c>
      <c r="AD101" s="48">
        <v>0</v>
      </c>
      <c r="AE101" s="48">
        <v>0</v>
      </c>
    </row>
    <row r="102" spans="1:31" ht="13.8" hidden="1" outlineLevel="1" collapsed="1">
      <c r="A102" s="8">
        <v>43313</v>
      </c>
      <c r="B102" s="48">
        <v>17.386199999999999</v>
      </c>
      <c r="C102" s="48">
        <v>18.9329</v>
      </c>
      <c r="D102" s="48">
        <v>16.349299999999999</v>
      </c>
      <c r="E102" s="48">
        <v>17.4392</v>
      </c>
      <c r="F102" s="48">
        <v>13.979699999999999</v>
      </c>
      <c r="G102" s="48">
        <v>0</v>
      </c>
      <c r="H102" s="48">
        <v>18.361699999999999</v>
      </c>
      <c r="I102" s="48">
        <v>18.9329</v>
      </c>
      <c r="J102" s="48">
        <v>17.925599999999999</v>
      </c>
      <c r="K102" s="48">
        <v>18.032599999999999</v>
      </c>
      <c r="L102" s="48">
        <v>17.614699999999999</v>
      </c>
      <c r="M102" s="48">
        <v>0</v>
      </c>
      <c r="N102" s="48">
        <v>5.0099</v>
      </c>
      <c r="O102" s="48">
        <v>0</v>
      </c>
      <c r="P102" s="48">
        <v>5.0099</v>
      </c>
      <c r="Q102" s="48">
        <v>5.3194999999999997</v>
      </c>
      <c r="R102" s="48">
        <v>4.9000000000000004</v>
      </c>
      <c r="S102" s="48" t="s">
        <v>344</v>
      </c>
      <c r="T102" s="48">
        <v>5.2431999999999999</v>
      </c>
      <c r="U102" s="48">
        <v>0</v>
      </c>
      <c r="V102" s="48">
        <v>5.2431999999999999</v>
      </c>
      <c r="W102" s="48">
        <v>9.8224999999999998</v>
      </c>
      <c r="X102" s="48">
        <v>4.9000000000000004</v>
      </c>
      <c r="Y102" s="48">
        <v>0</v>
      </c>
      <c r="Z102" s="48">
        <v>4.1144999999999996</v>
      </c>
      <c r="AA102" s="48">
        <v>0</v>
      </c>
      <c r="AB102" s="48">
        <v>4.1144999999999996</v>
      </c>
      <c r="AC102" s="48">
        <v>4.1144999999999996</v>
      </c>
      <c r="AD102" s="48">
        <v>0</v>
      </c>
      <c r="AE102" s="48">
        <v>0</v>
      </c>
    </row>
    <row r="103" spans="1:31" ht="13.8" hidden="1" outlineLevel="1" collapsed="1">
      <c r="A103" s="8">
        <v>43344</v>
      </c>
      <c r="B103" s="48">
        <v>18.419499999999999</v>
      </c>
      <c r="C103" s="48">
        <v>19.4176</v>
      </c>
      <c r="D103" s="48">
        <v>17.5457</v>
      </c>
      <c r="E103" s="48">
        <v>18.518899999999999</v>
      </c>
      <c r="F103" s="48">
        <v>14.2254</v>
      </c>
      <c r="G103" s="48">
        <v>0</v>
      </c>
      <c r="H103" s="48">
        <v>18.771899999999999</v>
      </c>
      <c r="I103" s="48">
        <v>19.4176</v>
      </c>
      <c r="J103" s="48">
        <v>18.176500000000001</v>
      </c>
      <c r="K103" s="48">
        <v>18.668700000000001</v>
      </c>
      <c r="L103" s="48">
        <v>16.191700000000001</v>
      </c>
      <c r="M103" s="48">
        <v>0</v>
      </c>
      <c r="N103" s="48">
        <v>5.6980000000000004</v>
      </c>
      <c r="O103" s="48">
        <v>0</v>
      </c>
      <c r="P103" s="48">
        <v>5.6980000000000004</v>
      </c>
      <c r="Q103" s="48">
        <v>9.4417000000000009</v>
      </c>
      <c r="R103" s="48">
        <v>4.4608999999999996</v>
      </c>
      <c r="S103" s="48" t="s">
        <v>344</v>
      </c>
      <c r="T103" s="48">
        <v>6.0242000000000004</v>
      </c>
      <c r="U103" s="48">
        <v>0</v>
      </c>
      <c r="V103" s="48">
        <v>6.0242000000000004</v>
      </c>
      <c r="W103" s="48">
        <v>10.672000000000001</v>
      </c>
      <c r="X103" s="48">
        <v>4.6759000000000004</v>
      </c>
      <c r="Y103" s="48">
        <v>0</v>
      </c>
      <c r="Z103" s="48">
        <v>3.4028</v>
      </c>
      <c r="AA103" s="48">
        <v>0</v>
      </c>
      <c r="AB103" s="48">
        <v>3.4028</v>
      </c>
      <c r="AC103" s="48">
        <v>4.7382999999999997</v>
      </c>
      <c r="AD103" s="48">
        <v>2.46</v>
      </c>
      <c r="AE103" s="48">
        <v>0</v>
      </c>
    </row>
    <row r="104" spans="1:31" ht="13.8" hidden="1" outlineLevel="1" collapsed="1">
      <c r="A104" s="8">
        <v>43374</v>
      </c>
      <c r="B104" s="48">
        <v>19.206700000000001</v>
      </c>
      <c r="C104" s="48">
        <v>19.480499999999999</v>
      </c>
      <c r="D104" s="48">
        <v>18.9283</v>
      </c>
      <c r="E104" s="48">
        <v>19.450700000000001</v>
      </c>
      <c r="F104" s="48">
        <v>17.491800000000001</v>
      </c>
      <c r="G104" s="48">
        <v>0</v>
      </c>
      <c r="H104" s="48">
        <v>19.4391</v>
      </c>
      <c r="I104" s="48">
        <v>19.480499999999999</v>
      </c>
      <c r="J104" s="48">
        <v>19.395199999999999</v>
      </c>
      <c r="K104" s="48">
        <v>19.792300000000001</v>
      </c>
      <c r="L104" s="48">
        <v>18.266400000000001</v>
      </c>
      <c r="M104" s="48">
        <v>0</v>
      </c>
      <c r="N104" s="48">
        <v>7.9634999999999998</v>
      </c>
      <c r="O104" s="48">
        <v>0</v>
      </c>
      <c r="P104" s="48">
        <v>7.9634999999999998</v>
      </c>
      <c r="Q104" s="48">
        <v>9.2500999999999998</v>
      </c>
      <c r="R104" s="48">
        <v>6.1738999999999997</v>
      </c>
      <c r="S104" s="48">
        <v>0</v>
      </c>
      <c r="T104" s="48">
        <v>6.6676000000000002</v>
      </c>
      <c r="U104" s="48">
        <v>0</v>
      </c>
      <c r="V104" s="48">
        <v>6.6676000000000002</v>
      </c>
      <c r="W104" s="48">
        <v>7.6498999999999997</v>
      </c>
      <c r="X104" s="48">
        <v>4.9679000000000002</v>
      </c>
      <c r="Y104" s="48">
        <v>0</v>
      </c>
      <c r="Z104" s="48">
        <v>8.5004000000000008</v>
      </c>
      <c r="AA104" s="48">
        <v>0</v>
      </c>
      <c r="AB104" s="48">
        <v>8.5004000000000008</v>
      </c>
      <c r="AC104" s="48">
        <v>10</v>
      </c>
      <c r="AD104" s="48">
        <v>6.59</v>
      </c>
      <c r="AE104" s="48">
        <v>0</v>
      </c>
    </row>
    <row r="105" spans="1:31" ht="13.8" hidden="1" outlineLevel="1" collapsed="1">
      <c r="A105" s="8">
        <v>43405</v>
      </c>
      <c r="B105" s="48">
        <v>17.433</v>
      </c>
      <c r="C105" s="48">
        <v>19.779299999999999</v>
      </c>
      <c r="D105" s="48">
        <v>15.632199999999999</v>
      </c>
      <c r="E105" s="48">
        <v>16.756699999999999</v>
      </c>
      <c r="F105" s="48">
        <v>14.015599999999999</v>
      </c>
      <c r="G105" s="48">
        <v>0</v>
      </c>
      <c r="H105" s="48">
        <v>19.6188</v>
      </c>
      <c r="I105" s="48">
        <v>19.779299999999999</v>
      </c>
      <c r="J105" s="48">
        <v>19.450399999999998</v>
      </c>
      <c r="K105" s="48">
        <v>20.294799999999999</v>
      </c>
      <c r="L105" s="48">
        <v>18.116700000000002</v>
      </c>
      <c r="M105" s="48">
        <v>0</v>
      </c>
      <c r="N105" s="48">
        <v>5.2302</v>
      </c>
      <c r="O105" s="48">
        <v>0</v>
      </c>
      <c r="P105" s="48">
        <v>5.2302</v>
      </c>
      <c r="Q105" s="48">
        <v>5.5860000000000003</v>
      </c>
      <c r="R105" s="48">
        <v>4.8316999999999997</v>
      </c>
      <c r="S105" s="48">
        <v>0</v>
      </c>
      <c r="T105" s="48">
        <v>4.8620999999999999</v>
      </c>
      <c r="U105" s="48">
        <v>0</v>
      </c>
      <c r="V105" s="48">
        <v>4.8620999999999999</v>
      </c>
      <c r="W105" s="48">
        <v>4.9000000000000004</v>
      </c>
      <c r="X105" s="48">
        <v>4.8316999999999997</v>
      </c>
      <c r="Y105" s="48">
        <v>0</v>
      </c>
      <c r="Z105" s="48">
        <v>7.335</v>
      </c>
      <c r="AA105" s="48">
        <v>0</v>
      </c>
      <c r="AB105" s="48">
        <v>7.335</v>
      </c>
      <c r="AC105" s="48">
        <v>7.335</v>
      </c>
      <c r="AD105" s="48">
        <v>0</v>
      </c>
      <c r="AE105" s="48">
        <v>0</v>
      </c>
    </row>
    <row r="106" spans="1:31" ht="13.8" hidden="1" outlineLevel="1" collapsed="1">
      <c r="A106" s="8">
        <v>43435</v>
      </c>
      <c r="B106" s="48">
        <v>19.8065</v>
      </c>
      <c r="C106" s="48">
        <v>19.9755</v>
      </c>
      <c r="D106" s="48">
        <v>19.6602</v>
      </c>
      <c r="E106" s="48">
        <v>20.624400000000001</v>
      </c>
      <c r="F106" s="48">
        <v>17.811800000000002</v>
      </c>
      <c r="G106" s="48">
        <v>0</v>
      </c>
      <c r="H106" s="48">
        <v>20.034700000000001</v>
      </c>
      <c r="I106" s="48">
        <v>19.9755</v>
      </c>
      <c r="J106" s="48">
        <v>20.087700000000002</v>
      </c>
      <c r="K106" s="48">
        <v>21.242599999999999</v>
      </c>
      <c r="L106" s="48">
        <v>17.951499999999999</v>
      </c>
      <c r="M106" s="48">
        <v>0</v>
      </c>
      <c r="N106" s="48">
        <v>7.3342000000000001</v>
      </c>
      <c r="O106" s="48">
        <v>0</v>
      </c>
      <c r="P106" s="48">
        <v>7.3342000000000001</v>
      </c>
      <c r="Q106" s="48">
        <v>7.6333000000000002</v>
      </c>
      <c r="R106" s="48">
        <v>4.9000000000000004</v>
      </c>
      <c r="S106" s="48" t="s">
        <v>344</v>
      </c>
      <c r="T106" s="48">
        <v>6.6902999999999997</v>
      </c>
      <c r="U106" s="48">
        <v>0</v>
      </c>
      <c r="V106" s="48">
        <v>6.6902999999999997</v>
      </c>
      <c r="W106" s="48">
        <v>7.4</v>
      </c>
      <c r="X106" s="48">
        <v>4.9000000000000004</v>
      </c>
      <c r="Y106" s="48">
        <v>0</v>
      </c>
      <c r="Z106" s="48">
        <v>7.7382</v>
      </c>
      <c r="AA106" s="48">
        <v>0</v>
      </c>
      <c r="AB106" s="48">
        <v>7.7382</v>
      </c>
      <c r="AC106" s="48">
        <v>7.7382</v>
      </c>
      <c r="AD106" s="48">
        <v>0</v>
      </c>
      <c r="AE106" s="48">
        <v>0</v>
      </c>
    </row>
    <row r="107" spans="1:31" ht="13.8" hidden="1" outlineLevel="1" collapsed="1">
      <c r="A107" s="8">
        <v>43466</v>
      </c>
      <c r="B107" s="48">
        <v>20.1539</v>
      </c>
      <c r="C107" s="48">
        <v>19.768999999999998</v>
      </c>
      <c r="D107" s="48">
        <v>20.357199999999999</v>
      </c>
      <c r="E107" s="48">
        <v>20.6861</v>
      </c>
      <c r="F107" s="48">
        <v>18.422999999999998</v>
      </c>
      <c r="G107" s="48">
        <v>0</v>
      </c>
      <c r="H107" s="48">
        <v>20.6219</v>
      </c>
      <c r="I107" s="48">
        <v>19.768999999999998</v>
      </c>
      <c r="J107" s="48">
        <v>21.096599999999999</v>
      </c>
      <c r="K107" s="48">
        <v>21.500699999999998</v>
      </c>
      <c r="L107" s="48">
        <v>18.790500000000002</v>
      </c>
      <c r="M107" s="48">
        <v>0</v>
      </c>
      <c r="N107" s="48">
        <v>6.6407999999999996</v>
      </c>
      <c r="O107" s="48">
        <v>0</v>
      </c>
      <c r="P107" s="48">
        <v>6.6407999999999996</v>
      </c>
      <c r="Q107" s="48">
        <v>6.7760999999999996</v>
      </c>
      <c r="R107" s="48">
        <v>4.9870000000000001</v>
      </c>
      <c r="S107" s="48" t="s">
        <v>344</v>
      </c>
      <c r="T107" s="48">
        <v>6.8067000000000002</v>
      </c>
      <c r="U107" s="48">
        <v>0</v>
      </c>
      <c r="V107" s="48">
        <v>6.8067000000000002</v>
      </c>
      <c r="W107" s="48">
        <v>6.9649999999999999</v>
      </c>
      <c r="X107" s="48">
        <v>4.9870000000000001</v>
      </c>
      <c r="Y107" s="48">
        <v>0</v>
      </c>
      <c r="Z107" s="48">
        <v>3.8</v>
      </c>
      <c r="AA107" s="48">
        <v>0</v>
      </c>
      <c r="AB107" s="48">
        <v>3.8</v>
      </c>
      <c r="AC107" s="48">
        <v>3.8</v>
      </c>
      <c r="AD107" s="48">
        <v>0</v>
      </c>
      <c r="AE107" s="48">
        <v>0</v>
      </c>
    </row>
    <row r="108" spans="1:31" ht="13.8" hidden="1" outlineLevel="1" collapsed="1">
      <c r="A108" s="8">
        <v>43497</v>
      </c>
      <c r="B108" s="48">
        <v>19.579999999999998</v>
      </c>
      <c r="C108" s="48">
        <v>19.998200000000001</v>
      </c>
      <c r="D108" s="48">
        <v>19.3156</v>
      </c>
      <c r="E108" s="48">
        <v>19.3538</v>
      </c>
      <c r="F108" s="48">
        <v>19.429400000000001</v>
      </c>
      <c r="G108" s="48">
        <v>7.25</v>
      </c>
      <c r="H108" s="48">
        <v>19.895600000000002</v>
      </c>
      <c r="I108" s="48">
        <v>19.998200000000001</v>
      </c>
      <c r="J108" s="48">
        <v>19.828099999999999</v>
      </c>
      <c r="K108" s="48">
        <v>19.894500000000001</v>
      </c>
      <c r="L108" s="48">
        <v>19.429400000000001</v>
      </c>
      <c r="M108" s="48">
        <v>0</v>
      </c>
      <c r="N108" s="48">
        <v>7.0065</v>
      </c>
      <c r="O108" s="48">
        <v>0</v>
      </c>
      <c r="P108" s="48">
        <v>7.0065</v>
      </c>
      <c r="Q108" s="48">
        <v>6.9794</v>
      </c>
      <c r="R108" s="48" t="s">
        <v>344</v>
      </c>
      <c r="S108" s="48">
        <v>7.25</v>
      </c>
      <c r="T108" s="48">
        <v>6.2586000000000004</v>
      </c>
      <c r="U108" s="48">
        <v>0</v>
      </c>
      <c r="V108" s="48">
        <v>6.2586000000000004</v>
      </c>
      <c r="W108" s="48">
        <v>5.8518999999999997</v>
      </c>
      <c r="X108" s="48">
        <v>0</v>
      </c>
      <c r="Y108" s="48">
        <v>7.25</v>
      </c>
      <c r="Z108" s="48">
        <v>7.4005000000000001</v>
      </c>
      <c r="AA108" s="48">
        <v>0</v>
      </c>
      <c r="AB108" s="48">
        <v>7.4005000000000001</v>
      </c>
      <c r="AC108" s="48">
        <v>7.4005000000000001</v>
      </c>
      <c r="AD108" s="48">
        <v>0</v>
      </c>
      <c r="AE108" s="48">
        <v>0</v>
      </c>
    </row>
    <row r="109" spans="1:31" ht="13.8" hidden="1" outlineLevel="1" collapsed="1">
      <c r="A109" s="8">
        <v>43525</v>
      </c>
      <c r="B109" s="48">
        <v>20.2486</v>
      </c>
      <c r="C109" s="48">
        <v>20.203499999999998</v>
      </c>
      <c r="D109" s="48">
        <v>20.281400000000001</v>
      </c>
      <c r="E109" s="48">
        <v>20.3125</v>
      </c>
      <c r="F109" s="48">
        <v>20.1465</v>
      </c>
      <c r="G109" s="48">
        <v>20.236599999999999</v>
      </c>
      <c r="H109" s="48">
        <v>20.646599999999999</v>
      </c>
      <c r="I109" s="48">
        <v>20.203499999999998</v>
      </c>
      <c r="J109" s="48">
        <v>20.984500000000001</v>
      </c>
      <c r="K109" s="48">
        <v>21.1266</v>
      </c>
      <c r="L109" s="48">
        <v>20.396599999999999</v>
      </c>
      <c r="M109" s="48">
        <v>20.236599999999999</v>
      </c>
      <c r="N109" s="48">
        <v>6.8627000000000002</v>
      </c>
      <c r="O109" s="48">
        <v>0</v>
      </c>
      <c r="P109" s="48">
        <v>6.8627000000000002</v>
      </c>
      <c r="Q109" s="48">
        <v>6.9118000000000004</v>
      </c>
      <c r="R109" s="48">
        <v>6.1679000000000004</v>
      </c>
      <c r="S109" s="48" t="s">
        <v>344</v>
      </c>
      <c r="T109" s="48">
        <v>6.7656000000000001</v>
      </c>
      <c r="U109" s="48">
        <v>0</v>
      </c>
      <c r="V109" s="48">
        <v>6.7656000000000001</v>
      </c>
      <c r="W109" s="48">
        <v>6.7656000000000001</v>
      </c>
      <c r="X109" s="48">
        <v>0</v>
      </c>
      <c r="Y109" s="48">
        <v>0</v>
      </c>
      <c r="Z109" s="48">
        <v>7.0095999999999998</v>
      </c>
      <c r="AA109" s="48">
        <v>0</v>
      </c>
      <c r="AB109" s="48">
        <v>7.0095999999999998</v>
      </c>
      <c r="AC109" s="48">
        <v>7.1771000000000003</v>
      </c>
      <c r="AD109" s="48">
        <v>6.1679000000000004</v>
      </c>
      <c r="AE109" s="48">
        <v>0</v>
      </c>
    </row>
    <row r="110" spans="1:31" ht="13.8" hidden="1" outlineLevel="1" collapsed="1">
      <c r="A110" s="8">
        <v>43556</v>
      </c>
      <c r="B110" s="48">
        <v>19.724799999999998</v>
      </c>
      <c r="C110" s="48">
        <v>20.340599999999998</v>
      </c>
      <c r="D110" s="48">
        <v>19.1876</v>
      </c>
      <c r="E110" s="48">
        <v>19.048500000000001</v>
      </c>
      <c r="F110" s="48">
        <v>19.583600000000001</v>
      </c>
      <c r="G110" s="48">
        <v>20.236599999999999</v>
      </c>
      <c r="H110" s="48">
        <v>20.4602</v>
      </c>
      <c r="I110" s="48">
        <v>20.340599999999998</v>
      </c>
      <c r="J110" s="48">
        <v>20.576799999999999</v>
      </c>
      <c r="K110" s="48">
        <v>20.983000000000001</v>
      </c>
      <c r="L110" s="48">
        <v>19.583600000000001</v>
      </c>
      <c r="M110" s="48">
        <v>20.236599999999999</v>
      </c>
      <c r="N110" s="48">
        <v>7.4493</v>
      </c>
      <c r="O110" s="48">
        <v>0</v>
      </c>
      <c r="P110" s="48">
        <v>7.4493</v>
      </c>
      <c r="Q110" s="48">
        <v>7.4493</v>
      </c>
      <c r="R110" s="48" t="s">
        <v>344</v>
      </c>
      <c r="S110" s="48" t="s">
        <v>344</v>
      </c>
      <c r="T110" s="48">
        <v>8.1440000000000001</v>
      </c>
      <c r="U110" s="48">
        <v>0</v>
      </c>
      <c r="V110" s="48">
        <v>8.1440000000000001</v>
      </c>
      <c r="W110" s="48">
        <v>8.1440000000000001</v>
      </c>
      <c r="X110" s="48">
        <v>0</v>
      </c>
      <c r="Y110" s="48">
        <v>0</v>
      </c>
      <c r="Z110" s="48">
        <v>5.9846000000000004</v>
      </c>
      <c r="AA110" s="48">
        <v>0</v>
      </c>
      <c r="AB110" s="48">
        <v>5.9846000000000004</v>
      </c>
      <c r="AC110" s="48">
        <v>5.9846000000000004</v>
      </c>
      <c r="AD110" s="48">
        <v>0</v>
      </c>
      <c r="AE110" s="48">
        <v>0</v>
      </c>
    </row>
    <row r="111" spans="1:31" ht="13.8" hidden="1" outlineLevel="1" collapsed="1">
      <c r="A111" s="8">
        <v>43586</v>
      </c>
      <c r="B111" s="48">
        <v>18.272500000000001</v>
      </c>
      <c r="C111" s="48">
        <v>20.2485</v>
      </c>
      <c r="D111" s="48">
        <v>16.168900000000001</v>
      </c>
      <c r="E111" s="48">
        <v>18.2928</v>
      </c>
      <c r="F111" s="48">
        <v>12.492900000000001</v>
      </c>
      <c r="G111" s="48">
        <v>20.236599999999999</v>
      </c>
      <c r="H111" s="48">
        <v>20.276499999999999</v>
      </c>
      <c r="I111" s="48">
        <v>20.2485</v>
      </c>
      <c r="J111" s="48">
        <v>20.318300000000001</v>
      </c>
      <c r="K111" s="48">
        <v>20.6357</v>
      </c>
      <c r="L111" s="48">
        <v>19.4575</v>
      </c>
      <c r="M111" s="48">
        <v>20.236599999999999</v>
      </c>
      <c r="N111" s="48">
        <v>5.8423999999999996</v>
      </c>
      <c r="O111" s="48">
        <v>0</v>
      </c>
      <c r="P111" s="48">
        <v>5.8423999999999996</v>
      </c>
      <c r="Q111" s="48">
        <v>7.3319999999999999</v>
      </c>
      <c r="R111" s="48">
        <v>4.9000000000000004</v>
      </c>
      <c r="S111" s="48" t="s">
        <v>344</v>
      </c>
      <c r="T111" s="48">
        <v>5.8204000000000002</v>
      </c>
      <c r="U111" s="48">
        <v>0</v>
      </c>
      <c r="V111" s="48">
        <v>5.8204000000000002</v>
      </c>
      <c r="W111" s="48">
        <v>8.2949000000000002</v>
      </c>
      <c r="X111" s="48">
        <v>4.9000000000000004</v>
      </c>
      <c r="Y111" s="48">
        <v>0</v>
      </c>
      <c r="Z111" s="48">
        <v>5.9583000000000004</v>
      </c>
      <c r="AA111" s="48">
        <v>0</v>
      </c>
      <c r="AB111" s="48">
        <v>5.9583000000000004</v>
      </c>
      <c r="AC111" s="48">
        <v>5.9583000000000004</v>
      </c>
      <c r="AD111" s="48">
        <v>0</v>
      </c>
      <c r="AE111" s="48">
        <v>0</v>
      </c>
    </row>
    <row r="112" spans="1:31" ht="13.8" hidden="1" outlineLevel="1" collapsed="1">
      <c r="A112" s="8">
        <v>43617</v>
      </c>
      <c r="B112" s="48">
        <v>19.344200000000001</v>
      </c>
      <c r="C112" s="48">
        <v>20.4298</v>
      </c>
      <c r="D112" s="48">
        <v>18.6906</v>
      </c>
      <c r="E112" s="48">
        <v>19.793199999999999</v>
      </c>
      <c r="F112" s="48">
        <v>16.246700000000001</v>
      </c>
      <c r="G112" s="48">
        <v>20.236599999999999</v>
      </c>
      <c r="H112" s="48">
        <v>20.56</v>
      </c>
      <c r="I112" s="48">
        <v>20.4298</v>
      </c>
      <c r="J112" s="48">
        <v>20.650400000000001</v>
      </c>
      <c r="K112" s="48">
        <v>21.037199999999999</v>
      </c>
      <c r="L112" s="48">
        <v>19.628499999999999</v>
      </c>
      <c r="M112" s="48">
        <v>20.236599999999999</v>
      </c>
      <c r="N112" s="48">
        <v>5.8906999999999998</v>
      </c>
      <c r="O112" s="48">
        <v>0</v>
      </c>
      <c r="P112" s="48">
        <v>5.8906999999999998</v>
      </c>
      <c r="Q112" s="48">
        <v>6.5865999999999998</v>
      </c>
      <c r="R112" s="48">
        <v>5.3305999999999996</v>
      </c>
      <c r="S112" s="48" t="s">
        <v>344</v>
      </c>
      <c r="T112" s="48">
        <v>5.9166999999999996</v>
      </c>
      <c r="U112" s="48">
        <v>0</v>
      </c>
      <c r="V112" s="48">
        <v>5.9166999999999996</v>
      </c>
      <c r="W112" s="48">
        <v>6.6947000000000001</v>
      </c>
      <c r="X112" s="48">
        <v>4.9000000000000004</v>
      </c>
      <c r="Y112" s="48">
        <v>0</v>
      </c>
      <c r="Z112" s="48">
        <v>5.8606999999999996</v>
      </c>
      <c r="AA112" s="48">
        <v>0</v>
      </c>
      <c r="AB112" s="48">
        <v>5.8606999999999996</v>
      </c>
      <c r="AC112" s="48">
        <v>6.3571</v>
      </c>
      <c r="AD112" s="48">
        <v>5.6405000000000003</v>
      </c>
      <c r="AE112" s="48">
        <v>0</v>
      </c>
    </row>
    <row r="113" spans="1:31" ht="13.8" hidden="1" outlineLevel="1" collapsed="1">
      <c r="A113" s="8">
        <v>43647</v>
      </c>
      <c r="B113" s="48">
        <v>18.737200000000001</v>
      </c>
      <c r="C113" s="48">
        <v>20.432300000000001</v>
      </c>
      <c r="D113" s="48">
        <v>16.799800000000001</v>
      </c>
      <c r="E113" s="48">
        <v>18.643799999999999</v>
      </c>
      <c r="F113" s="48">
        <v>14.501899999999999</v>
      </c>
      <c r="G113" s="48">
        <v>20.236599999999999</v>
      </c>
      <c r="H113" s="48">
        <v>20.283100000000001</v>
      </c>
      <c r="I113" s="48">
        <v>20.432300000000001</v>
      </c>
      <c r="J113" s="48">
        <v>20.060099999999998</v>
      </c>
      <c r="K113" s="48">
        <v>20.459399999999999</v>
      </c>
      <c r="L113" s="48">
        <v>19.401</v>
      </c>
      <c r="M113" s="48">
        <v>20.236599999999999</v>
      </c>
      <c r="N113" s="48">
        <v>6.2191999999999998</v>
      </c>
      <c r="O113" s="48">
        <v>0</v>
      </c>
      <c r="P113" s="48">
        <v>6.2191999999999998</v>
      </c>
      <c r="Q113" s="48">
        <v>7.6439000000000004</v>
      </c>
      <c r="R113" s="48">
        <v>5.5069999999999997</v>
      </c>
      <c r="S113" s="48" t="s">
        <v>344</v>
      </c>
      <c r="T113" s="48">
        <v>7.3992000000000004</v>
      </c>
      <c r="U113" s="48">
        <v>0</v>
      </c>
      <c r="V113" s="48">
        <v>7.3992000000000004</v>
      </c>
      <c r="W113" s="48">
        <v>8.8519000000000005</v>
      </c>
      <c r="X113" s="48">
        <v>5.0125999999999999</v>
      </c>
      <c r="Y113" s="48">
        <v>0</v>
      </c>
      <c r="Z113" s="48">
        <v>5.5659000000000001</v>
      </c>
      <c r="AA113" s="48">
        <v>0</v>
      </c>
      <c r="AB113" s="48">
        <v>5.5659000000000001</v>
      </c>
      <c r="AC113" s="48">
        <v>5.25</v>
      </c>
      <c r="AD113" s="48">
        <v>5.6322999999999999</v>
      </c>
      <c r="AE113" s="48">
        <v>0</v>
      </c>
    </row>
    <row r="114" spans="1:31" ht="13.8" hidden="1" outlineLevel="1" collapsed="1">
      <c r="A114" s="8">
        <v>43678</v>
      </c>
      <c r="B114" s="48">
        <v>20.4422</v>
      </c>
      <c r="C114" s="48">
        <v>21.532</v>
      </c>
      <c r="D114" s="48">
        <v>19.294699999999999</v>
      </c>
      <c r="E114" s="48">
        <v>19.171099999999999</v>
      </c>
      <c r="F114" s="48">
        <v>19.6813</v>
      </c>
      <c r="G114" s="48">
        <v>0</v>
      </c>
      <c r="H114" s="48">
        <v>20.984500000000001</v>
      </c>
      <c r="I114" s="48">
        <v>21.532</v>
      </c>
      <c r="J114" s="48">
        <v>20.354099999999999</v>
      </c>
      <c r="K114" s="48">
        <v>20.596499999999999</v>
      </c>
      <c r="L114" s="48">
        <v>19.6813</v>
      </c>
      <c r="M114" s="48">
        <v>0</v>
      </c>
      <c r="N114" s="48">
        <v>7.9771999999999998</v>
      </c>
      <c r="O114" s="48">
        <v>0</v>
      </c>
      <c r="P114" s="48">
        <v>7.9771999999999998</v>
      </c>
      <c r="Q114" s="48">
        <v>7.9771999999999998</v>
      </c>
      <c r="R114" s="48" t="s">
        <v>344</v>
      </c>
      <c r="S114" s="48" t="s">
        <v>344</v>
      </c>
      <c r="T114" s="48">
        <v>12</v>
      </c>
      <c r="U114" s="48">
        <v>0</v>
      </c>
      <c r="V114" s="48">
        <v>12</v>
      </c>
      <c r="W114" s="48">
        <v>12</v>
      </c>
      <c r="X114" s="48">
        <v>0</v>
      </c>
      <c r="Y114" s="48">
        <v>0</v>
      </c>
      <c r="Z114" s="48">
        <v>3.9224000000000001</v>
      </c>
      <c r="AA114" s="48">
        <v>0</v>
      </c>
      <c r="AB114" s="48">
        <v>3.9224000000000001</v>
      </c>
      <c r="AC114" s="48">
        <v>3.9224000000000001</v>
      </c>
      <c r="AD114" s="48">
        <v>0</v>
      </c>
      <c r="AE114" s="48">
        <v>0</v>
      </c>
    </row>
    <row r="115" spans="1:31" ht="13.8" hidden="1" outlineLevel="1" collapsed="1">
      <c r="A115" s="8">
        <v>43709</v>
      </c>
      <c r="B115" s="48">
        <v>20.122900000000001</v>
      </c>
      <c r="C115" s="48">
        <v>21.8887</v>
      </c>
      <c r="D115" s="48">
        <v>19.268799999999999</v>
      </c>
      <c r="E115" s="48">
        <v>19.067</v>
      </c>
      <c r="F115" s="48">
        <v>19.554500000000001</v>
      </c>
      <c r="G115" s="48">
        <v>0</v>
      </c>
      <c r="H115" s="48">
        <v>21.388000000000002</v>
      </c>
      <c r="I115" s="48">
        <v>21.8887</v>
      </c>
      <c r="J115" s="48">
        <v>21.074999999999999</v>
      </c>
      <c r="K115" s="48">
        <v>19.9435</v>
      </c>
      <c r="L115" s="48">
        <v>23.856000000000002</v>
      </c>
      <c r="M115" s="48">
        <v>0</v>
      </c>
      <c r="N115" s="48">
        <v>13.0944</v>
      </c>
      <c r="O115" s="48">
        <v>0</v>
      </c>
      <c r="P115" s="48">
        <v>13.0944</v>
      </c>
      <c r="Q115" s="48">
        <v>5.7080000000000002</v>
      </c>
      <c r="R115" s="48">
        <v>14.4954</v>
      </c>
      <c r="S115" s="48" t="s">
        <v>344</v>
      </c>
      <c r="T115" s="48">
        <v>13.7707</v>
      </c>
      <c r="U115" s="48">
        <v>0</v>
      </c>
      <c r="V115" s="48">
        <v>13.7707</v>
      </c>
      <c r="W115" s="48">
        <v>5.5777999999999999</v>
      </c>
      <c r="X115" s="48">
        <v>14.5959</v>
      </c>
      <c r="Y115" s="48">
        <v>0</v>
      </c>
      <c r="Z115" s="48">
        <v>5.9298999999999999</v>
      </c>
      <c r="AA115" s="48">
        <v>0</v>
      </c>
      <c r="AB115" s="48">
        <v>5.9298999999999999</v>
      </c>
      <c r="AC115" s="48">
        <v>5.8514999999999997</v>
      </c>
      <c r="AD115" s="48">
        <v>6.5</v>
      </c>
      <c r="AE115" s="48">
        <v>0</v>
      </c>
    </row>
    <row r="116" spans="1:31" ht="13.8" hidden="1" outlineLevel="1" collapsed="1">
      <c r="A116" s="8">
        <v>43739</v>
      </c>
      <c r="B116" s="48">
        <v>20.029399999999999</v>
      </c>
      <c r="C116" s="48">
        <v>20.902899999999999</v>
      </c>
      <c r="D116" s="48">
        <v>19.4938</v>
      </c>
      <c r="E116" s="48">
        <v>19.5822</v>
      </c>
      <c r="F116" s="48">
        <v>19.232299999999999</v>
      </c>
      <c r="G116" s="48">
        <v>20.236599999999999</v>
      </c>
      <c r="H116" s="48">
        <v>20.764600000000002</v>
      </c>
      <c r="I116" s="48">
        <v>20.902899999999999</v>
      </c>
      <c r="J116" s="48">
        <v>20.671800000000001</v>
      </c>
      <c r="K116" s="48">
        <v>21.187899999999999</v>
      </c>
      <c r="L116" s="48">
        <v>19.324100000000001</v>
      </c>
      <c r="M116" s="48">
        <v>20.236599999999999</v>
      </c>
      <c r="N116" s="48">
        <v>6.923</v>
      </c>
      <c r="O116" s="48">
        <v>0</v>
      </c>
      <c r="P116" s="48">
        <v>6.923</v>
      </c>
      <c r="Q116" s="48">
        <v>7.0015000000000001</v>
      </c>
      <c r="R116" s="48">
        <v>2.0099999999999998</v>
      </c>
      <c r="S116" s="48" t="s">
        <v>344</v>
      </c>
      <c r="T116" s="48">
        <v>7.0990000000000002</v>
      </c>
      <c r="U116" s="48">
        <v>0</v>
      </c>
      <c r="V116" s="48">
        <v>7.0990000000000002</v>
      </c>
      <c r="W116" s="48">
        <v>7.0990000000000002</v>
      </c>
      <c r="X116" s="48">
        <v>0</v>
      </c>
      <c r="Y116" s="48">
        <v>0</v>
      </c>
      <c r="Z116" s="48">
        <v>4.6603000000000003</v>
      </c>
      <c r="AA116" s="48">
        <v>0</v>
      </c>
      <c r="AB116" s="48">
        <v>4.6603000000000003</v>
      </c>
      <c r="AC116" s="48">
        <v>5.3996000000000004</v>
      </c>
      <c r="AD116" s="48">
        <v>2.0099999999999998</v>
      </c>
      <c r="AE116" s="48">
        <v>0</v>
      </c>
    </row>
    <row r="117" spans="1:31" ht="13.8" hidden="1" outlineLevel="1" collapsed="1">
      <c r="A117" s="8">
        <v>43770</v>
      </c>
      <c r="B117" s="48">
        <v>19.434999999999999</v>
      </c>
      <c r="C117" s="48">
        <v>20.894600000000001</v>
      </c>
      <c r="D117" s="48">
        <v>18.396000000000001</v>
      </c>
      <c r="E117" s="48">
        <v>18.488299999999999</v>
      </c>
      <c r="F117" s="48">
        <v>17.889600000000002</v>
      </c>
      <c r="G117" s="48">
        <v>0</v>
      </c>
      <c r="H117" s="48">
        <v>20.477900000000002</v>
      </c>
      <c r="I117" s="48">
        <v>20.894600000000001</v>
      </c>
      <c r="J117" s="48">
        <v>20.1373</v>
      </c>
      <c r="K117" s="48">
        <v>20.2516</v>
      </c>
      <c r="L117" s="48">
        <v>19.499700000000001</v>
      </c>
      <c r="M117" s="48">
        <v>0</v>
      </c>
      <c r="N117" s="48">
        <v>6.6387</v>
      </c>
      <c r="O117" s="48">
        <v>0</v>
      </c>
      <c r="P117" s="48">
        <v>6.6387</v>
      </c>
      <c r="Q117" s="48">
        <v>6.3417000000000003</v>
      </c>
      <c r="R117" s="48">
        <v>8.1008999999999993</v>
      </c>
      <c r="S117" s="48" t="s">
        <v>344</v>
      </c>
      <c r="T117" s="48">
        <v>6.6387</v>
      </c>
      <c r="U117" s="48">
        <v>0</v>
      </c>
      <c r="V117" s="48">
        <v>6.6387</v>
      </c>
      <c r="W117" s="48">
        <v>6.3417000000000003</v>
      </c>
      <c r="X117" s="48">
        <v>8.1008999999999993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</row>
    <row r="118" spans="1:31" ht="13.8" hidden="1" outlineLevel="1" collapsed="1">
      <c r="A118" s="8">
        <v>43800</v>
      </c>
      <c r="B118" s="48">
        <v>18.181699999999999</v>
      </c>
      <c r="C118" s="48">
        <v>20.8461</v>
      </c>
      <c r="D118" s="48">
        <v>16.760200000000001</v>
      </c>
      <c r="E118" s="48">
        <v>18.3185</v>
      </c>
      <c r="F118" s="48">
        <v>12.759600000000001</v>
      </c>
      <c r="G118" s="48">
        <v>0</v>
      </c>
      <c r="H118" s="48">
        <v>19.898099999999999</v>
      </c>
      <c r="I118" s="48">
        <v>20.8461</v>
      </c>
      <c r="J118" s="48">
        <v>19.273499999999999</v>
      </c>
      <c r="K118" s="48">
        <v>19.425000000000001</v>
      </c>
      <c r="L118" s="48">
        <v>18.652899999999999</v>
      </c>
      <c r="M118" s="48">
        <v>0</v>
      </c>
      <c r="N118" s="48">
        <v>6.0644</v>
      </c>
      <c r="O118" s="48">
        <v>0</v>
      </c>
      <c r="P118" s="48">
        <v>6.0644</v>
      </c>
      <c r="Q118" s="48">
        <v>7.8579999999999997</v>
      </c>
      <c r="R118" s="48">
        <v>5.0472999999999999</v>
      </c>
      <c r="S118" s="48" t="s">
        <v>344</v>
      </c>
      <c r="T118" s="48">
        <v>6.1430999999999996</v>
      </c>
      <c r="U118" s="48">
        <v>0</v>
      </c>
      <c r="V118" s="48">
        <v>6.1430999999999996</v>
      </c>
      <c r="W118" s="48">
        <v>8.2940000000000005</v>
      </c>
      <c r="X118" s="48">
        <v>5.0472999999999999</v>
      </c>
      <c r="Y118" s="48">
        <v>0</v>
      </c>
      <c r="Z118" s="48">
        <v>4</v>
      </c>
      <c r="AA118" s="48">
        <v>0</v>
      </c>
      <c r="AB118" s="48">
        <v>4</v>
      </c>
      <c r="AC118" s="48">
        <v>4</v>
      </c>
      <c r="AD118" s="48">
        <v>0</v>
      </c>
      <c r="AE118" s="48">
        <v>0</v>
      </c>
    </row>
    <row r="119" spans="1:31" ht="13.8" hidden="1" outlineLevel="1" collapsed="1">
      <c r="A119" s="8">
        <v>43831</v>
      </c>
      <c r="B119" s="48">
        <v>19.044499999999999</v>
      </c>
      <c r="C119" s="48">
        <v>20.573899999999998</v>
      </c>
      <c r="D119" s="48">
        <v>18.139900000000001</v>
      </c>
      <c r="E119" s="48">
        <v>18.208500000000001</v>
      </c>
      <c r="F119" s="48">
        <v>17.3688</v>
      </c>
      <c r="G119" s="48">
        <v>20.236599999999999</v>
      </c>
      <c r="H119" s="48">
        <v>19.9284</v>
      </c>
      <c r="I119" s="48">
        <v>20.573899999999998</v>
      </c>
      <c r="J119" s="48">
        <v>19.4971</v>
      </c>
      <c r="K119" s="48">
        <v>19.619199999999999</v>
      </c>
      <c r="L119" s="48">
        <v>18.1709</v>
      </c>
      <c r="M119" s="48">
        <v>20.236599999999999</v>
      </c>
      <c r="N119" s="48">
        <v>7.6489000000000003</v>
      </c>
      <c r="O119" s="48">
        <v>0</v>
      </c>
      <c r="P119" s="48">
        <v>7.6489000000000003</v>
      </c>
      <c r="Q119" s="48">
        <v>7.3372000000000002</v>
      </c>
      <c r="R119" s="48">
        <v>11.0678</v>
      </c>
      <c r="S119" s="48" t="s">
        <v>344</v>
      </c>
      <c r="T119" s="48">
        <v>8.9145000000000003</v>
      </c>
      <c r="U119" s="48">
        <v>0</v>
      </c>
      <c r="V119" s="48">
        <v>8.9145000000000003</v>
      </c>
      <c r="W119" s="48">
        <v>8.9145000000000003</v>
      </c>
      <c r="X119" s="48">
        <v>0</v>
      </c>
      <c r="Y119" s="48">
        <v>0</v>
      </c>
      <c r="Z119" s="48">
        <v>6.0220000000000002</v>
      </c>
      <c r="AA119" s="48">
        <v>0</v>
      </c>
      <c r="AB119" s="48">
        <v>6.0220000000000002</v>
      </c>
      <c r="AC119" s="48">
        <v>4.8308</v>
      </c>
      <c r="AD119" s="48">
        <v>11.0678</v>
      </c>
      <c r="AE119" s="48">
        <v>0</v>
      </c>
    </row>
    <row r="120" spans="1:31" ht="13.8" hidden="1" outlineLevel="1" collapsed="1">
      <c r="A120" s="8">
        <v>43862</v>
      </c>
      <c r="B120" s="48">
        <v>18.3095</v>
      </c>
      <c r="C120" s="48">
        <v>20.231400000000001</v>
      </c>
      <c r="D120" s="48">
        <v>17.344100000000001</v>
      </c>
      <c r="E120" s="48">
        <v>17.690899999999999</v>
      </c>
      <c r="F120" s="48">
        <v>15.783899999999999</v>
      </c>
      <c r="G120" s="48">
        <v>0</v>
      </c>
      <c r="H120" s="48">
        <v>18.9053</v>
      </c>
      <c r="I120" s="48">
        <v>20.231400000000001</v>
      </c>
      <c r="J120" s="48">
        <v>18.1831</v>
      </c>
      <c r="K120" s="48">
        <v>18.283200000000001</v>
      </c>
      <c r="L120" s="48">
        <v>17.667200000000001</v>
      </c>
      <c r="M120" s="48">
        <v>0</v>
      </c>
      <c r="N120" s="48">
        <v>7.3804999999999996</v>
      </c>
      <c r="O120" s="48">
        <v>0</v>
      </c>
      <c r="P120" s="48">
        <v>7.3804999999999996</v>
      </c>
      <c r="Q120" s="48">
        <v>7.6717000000000004</v>
      </c>
      <c r="R120" s="48">
        <v>6.9649000000000001</v>
      </c>
      <c r="S120" s="48" t="s">
        <v>344</v>
      </c>
      <c r="T120" s="48">
        <v>7.6205999999999996</v>
      </c>
      <c r="U120" s="48">
        <v>0</v>
      </c>
      <c r="V120" s="48">
        <v>7.6205999999999996</v>
      </c>
      <c r="W120" s="48">
        <v>8.3584999999999994</v>
      </c>
      <c r="X120" s="48">
        <v>6.7558999999999996</v>
      </c>
      <c r="Y120" s="48">
        <v>0</v>
      </c>
      <c r="Z120" s="48">
        <v>6.0049000000000001</v>
      </c>
      <c r="AA120" s="48">
        <v>0</v>
      </c>
      <c r="AB120" s="48">
        <v>6.0049000000000001</v>
      </c>
      <c r="AC120" s="48">
        <v>5.2190000000000003</v>
      </c>
      <c r="AD120" s="48">
        <v>11.0678</v>
      </c>
      <c r="AE120" s="48">
        <v>0</v>
      </c>
    </row>
    <row r="121" spans="1:31" ht="13.8" hidden="1" outlineLevel="1" collapsed="1">
      <c r="A121" s="8">
        <v>43891</v>
      </c>
      <c r="B121" s="48">
        <v>17.710799999999999</v>
      </c>
      <c r="C121" s="48">
        <v>19.492100000000001</v>
      </c>
      <c r="D121" s="48">
        <v>16.691299999999998</v>
      </c>
      <c r="E121" s="48">
        <v>16.607399999999998</v>
      </c>
      <c r="F121" s="48">
        <v>17.101099999999999</v>
      </c>
      <c r="G121" s="48">
        <v>0</v>
      </c>
      <c r="H121" s="48">
        <v>18.0214</v>
      </c>
      <c r="I121" s="48">
        <v>19.492100000000001</v>
      </c>
      <c r="J121" s="48">
        <v>17.137699999999999</v>
      </c>
      <c r="K121" s="48">
        <v>17.107800000000001</v>
      </c>
      <c r="L121" s="48">
        <v>17.277999999999999</v>
      </c>
      <c r="M121" s="48">
        <v>0</v>
      </c>
      <c r="N121" s="48">
        <v>7.7176999999999998</v>
      </c>
      <c r="O121" s="48">
        <v>0</v>
      </c>
      <c r="P121" s="48">
        <v>7.7176999999999998</v>
      </c>
      <c r="Q121" s="48">
        <v>7.8670999999999998</v>
      </c>
      <c r="R121" s="48">
        <v>4.9703999999999997</v>
      </c>
      <c r="S121" s="48" t="s">
        <v>344</v>
      </c>
      <c r="T121" s="48">
        <v>9.3727999999999998</v>
      </c>
      <c r="U121" s="48">
        <v>0</v>
      </c>
      <c r="V121" s="48">
        <v>9.3727999999999998</v>
      </c>
      <c r="W121" s="48">
        <v>9.7283000000000008</v>
      </c>
      <c r="X121" s="48">
        <v>4.9703999999999997</v>
      </c>
      <c r="Y121" s="48">
        <v>0</v>
      </c>
      <c r="Z121" s="48">
        <v>4.0355999999999996</v>
      </c>
      <c r="AA121" s="48">
        <v>0</v>
      </c>
      <c r="AB121" s="48">
        <v>4.0355999999999996</v>
      </c>
      <c r="AC121" s="48">
        <v>4.0355999999999996</v>
      </c>
      <c r="AD121" s="48">
        <v>0</v>
      </c>
      <c r="AE121" s="48">
        <v>0</v>
      </c>
    </row>
    <row r="122" spans="1:31" ht="13.8" hidden="1" outlineLevel="1" collapsed="1">
      <c r="A122" s="8">
        <v>43922</v>
      </c>
      <c r="B122" s="48">
        <v>16.9526</v>
      </c>
      <c r="C122" s="48">
        <v>19.3718</v>
      </c>
      <c r="D122" s="48">
        <v>15.8025</v>
      </c>
      <c r="E122" s="48">
        <v>14.6654</v>
      </c>
      <c r="F122" s="48">
        <v>16.942</v>
      </c>
      <c r="G122" s="48">
        <v>20.236599999999999</v>
      </c>
      <c r="H122" s="48">
        <v>17.811699999999998</v>
      </c>
      <c r="I122" s="48">
        <v>19.3718</v>
      </c>
      <c r="J122" s="48">
        <v>16.973099999999999</v>
      </c>
      <c r="K122" s="48">
        <v>17.000599999999999</v>
      </c>
      <c r="L122" s="48">
        <v>16.942</v>
      </c>
      <c r="M122" s="48">
        <v>20.236599999999999</v>
      </c>
      <c r="N122" s="48">
        <v>6.8422000000000001</v>
      </c>
      <c r="O122" s="48">
        <v>0</v>
      </c>
      <c r="P122" s="48">
        <v>6.8422000000000001</v>
      </c>
      <c r="Q122" s="48">
        <v>6.8422000000000001</v>
      </c>
      <c r="R122" s="48" t="s">
        <v>344</v>
      </c>
      <c r="S122" s="48" t="s">
        <v>344</v>
      </c>
      <c r="T122" s="48">
        <v>7.3086000000000002</v>
      </c>
      <c r="U122" s="48">
        <v>0</v>
      </c>
      <c r="V122" s="48">
        <v>7.3086000000000002</v>
      </c>
      <c r="W122" s="48">
        <v>7.3086000000000002</v>
      </c>
      <c r="X122" s="48">
        <v>0</v>
      </c>
      <c r="Y122" s="48">
        <v>0</v>
      </c>
      <c r="Z122" s="48">
        <v>5.2949999999999999</v>
      </c>
      <c r="AA122" s="48">
        <v>0</v>
      </c>
      <c r="AB122" s="48">
        <v>5.2949999999999999</v>
      </c>
      <c r="AC122" s="48">
        <v>5.2949999999999999</v>
      </c>
      <c r="AD122" s="48">
        <v>0</v>
      </c>
      <c r="AE122" s="48">
        <v>0</v>
      </c>
    </row>
    <row r="123" spans="1:31" ht="13.8" hidden="1" outlineLevel="1" collapsed="1">
      <c r="A123" s="8">
        <v>43952</v>
      </c>
      <c r="B123" s="48">
        <v>17.119499999999999</v>
      </c>
      <c r="C123" s="48">
        <v>19.084399999999999</v>
      </c>
      <c r="D123" s="48">
        <v>16.137499999999999</v>
      </c>
      <c r="E123" s="48">
        <v>16.468900000000001</v>
      </c>
      <c r="F123" s="48">
        <v>15.426600000000001</v>
      </c>
      <c r="G123" s="48">
        <v>0</v>
      </c>
      <c r="H123" s="48">
        <v>17.680399999999999</v>
      </c>
      <c r="I123" s="48">
        <v>19.084399999999999</v>
      </c>
      <c r="J123" s="48">
        <v>16.912600000000001</v>
      </c>
      <c r="K123" s="48">
        <v>17.383099999999999</v>
      </c>
      <c r="L123" s="48">
        <v>15.926600000000001</v>
      </c>
      <c r="M123" s="48">
        <v>0</v>
      </c>
      <c r="N123" s="48">
        <v>7.9066999999999998</v>
      </c>
      <c r="O123" s="48">
        <v>0</v>
      </c>
      <c r="P123" s="48">
        <v>7.9066999999999998</v>
      </c>
      <c r="Q123" s="48">
        <v>7.5260999999999996</v>
      </c>
      <c r="R123" s="48">
        <v>8.9611999999999998</v>
      </c>
      <c r="S123" s="48" t="s">
        <v>344</v>
      </c>
      <c r="T123" s="48">
        <v>10.171900000000001</v>
      </c>
      <c r="U123" s="48">
        <v>0</v>
      </c>
      <c r="V123" s="48">
        <v>10.171900000000001</v>
      </c>
      <c r="W123" s="48">
        <v>11.370699999999999</v>
      </c>
      <c r="X123" s="48">
        <v>8.5</v>
      </c>
      <c r="Y123" s="48">
        <v>0</v>
      </c>
      <c r="Z123" s="48">
        <v>5.4428999999999998</v>
      </c>
      <c r="AA123" s="48">
        <v>0</v>
      </c>
      <c r="AB123" s="48">
        <v>5.4428999999999998</v>
      </c>
      <c r="AC123" s="48">
        <v>4.8219000000000003</v>
      </c>
      <c r="AD123" s="48">
        <v>11.0678</v>
      </c>
      <c r="AE123" s="48">
        <v>0</v>
      </c>
    </row>
    <row r="124" spans="1:31" ht="13.8" hidden="1" outlineLevel="1" collapsed="1">
      <c r="A124" s="8">
        <v>43983</v>
      </c>
      <c r="B124" s="48">
        <v>15.606</v>
      </c>
      <c r="C124" s="48">
        <v>18.8432</v>
      </c>
      <c r="D124" s="48">
        <v>13.7628</v>
      </c>
      <c r="E124" s="48">
        <v>13.5381</v>
      </c>
      <c r="F124" s="48">
        <v>14.3405</v>
      </c>
      <c r="G124" s="48">
        <v>20.236599999999999</v>
      </c>
      <c r="H124" s="48">
        <v>16.620899999999999</v>
      </c>
      <c r="I124" s="48">
        <v>18.8432</v>
      </c>
      <c r="J124" s="48">
        <v>15.114699999999999</v>
      </c>
      <c r="K124" s="48">
        <v>14.817399999999999</v>
      </c>
      <c r="L124" s="48">
        <v>15.8847</v>
      </c>
      <c r="M124" s="48">
        <v>20.236599999999999</v>
      </c>
      <c r="N124" s="48">
        <v>6.6616999999999997</v>
      </c>
      <c r="O124" s="48">
        <v>0</v>
      </c>
      <c r="P124" s="48">
        <v>6.6616999999999997</v>
      </c>
      <c r="Q124" s="48">
        <v>6.8444000000000003</v>
      </c>
      <c r="R124" s="48">
        <v>6.1723999999999997</v>
      </c>
      <c r="S124" s="48" t="s">
        <v>344</v>
      </c>
      <c r="T124" s="48">
        <v>6.5868000000000002</v>
      </c>
      <c r="U124" s="48">
        <v>0</v>
      </c>
      <c r="V124" s="48">
        <v>6.5868000000000002</v>
      </c>
      <c r="W124" s="48">
        <v>7.1561000000000003</v>
      </c>
      <c r="X124" s="48">
        <v>4.9741999999999997</v>
      </c>
      <c r="Y124" s="48">
        <v>0</v>
      </c>
      <c r="Z124" s="48">
        <v>7.0471000000000004</v>
      </c>
      <c r="AA124" s="48">
        <v>0</v>
      </c>
      <c r="AB124" s="48">
        <v>7.0471000000000004</v>
      </c>
      <c r="AC124" s="48">
        <v>5.0795000000000003</v>
      </c>
      <c r="AD124" s="48">
        <v>11.0678</v>
      </c>
      <c r="AE124" s="48">
        <v>0</v>
      </c>
    </row>
    <row r="125" spans="1:31" ht="13.8" hidden="1" outlineLevel="1" collapsed="1">
      <c r="A125" s="8">
        <v>44013</v>
      </c>
      <c r="B125" s="48">
        <v>15.656599999999999</v>
      </c>
      <c r="C125" s="48">
        <v>18.351700000000001</v>
      </c>
      <c r="D125" s="48">
        <v>14.4292</v>
      </c>
      <c r="E125" s="48">
        <v>14.145799999999999</v>
      </c>
      <c r="F125" s="48">
        <v>15.8192</v>
      </c>
      <c r="G125" s="48">
        <v>20.236599999999999</v>
      </c>
      <c r="H125" s="48">
        <v>15.944599999999999</v>
      </c>
      <c r="I125" s="48">
        <v>18.351700000000001</v>
      </c>
      <c r="J125" s="48">
        <v>14.784599999999999</v>
      </c>
      <c r="K125" s="48">
        <v>14.5267</v>
      </c>
      <c r="L125" s="48">
        <v>16.000699999999998</v>
      </c>
      <c r="M125" s="48">
        <v>20.236599999999999</v>
      </c>
      <c r="N125" s="48">
        <v>8.3087999999999997</v>
      </c>
      <c r="O125" s="48">
        <v>0</v>
      </c>
      <c r="P125" s="48">
        <v>8.3087999999999997</v>
      </c>
      <c r="Q125" s="48">
        <v>8.2934999999999999</v>
      </c>
      <c r="R125" s="48">
        <v>8.5</v>
      </c>
      <c r="S125" s="48" t="s">
        <v>344</v>
      </c>
      <c r="T125" s="48">
        <v>9.4260999999999999</v>
      </c>
      <c r="U125" s="48">
        <v>0</v>
      </c>
      <c r="V125" s="48">
        <v>9.4260999999999999</v>
      </c>
      <c r="W125" s="48">
        <v>9.5359999999999996</v>
      </c>
      <c r="X125" s="48">
        <v>8.5</v>
      </c>
      <c r="Y125" s="48">
        <v>0</v>
      </c>
      <c r="Z125" s="48">
        <v>5.7350000000000003</v>
      </c>
      <c r="AA125" s="48">
        <v>0</v>
      </c>
      <c r="AB125" s="48">
        <v>5.7350000000000003</v>
      </c>
      <c r="AC125" s="48">
        <v>5.7350000000000003</v>
      </c>
      <c r="AD125" s="48">
        <v>0</v>
      </c>
      <c r="AE125" s="48">
        <v>0</v>
      </c>
    </row>
    <row r="126" spans="1:31" ht="13.8" hidden="1" outlineLevel="1" collapsed="1">
      <c r="A126" s="8">
        <v>44044</v>
      </c>
      <c r="B126" s="48">
        <v>14.2598</v>
      </c>
      <c r="C126" s="48">
        <v>17.9557</v>
      </c>
      <c r="D126" s="48">
        <v>12.668799999999999</v>
      </c>
      <c r="E126" s="48">
        <v>12.7174</v>
      </c>
      <c r="F126" s="48">
        <v>12.6214</v>
      </c>
      <c r="G126" s="48">
        <v>16.479299999999999</v>
      </c>
      <c r="H126" s="48">
        <v>16.3322</v>
      </c>
      <c r="I126" s="48">
        <v>17.9557</v>
      </c>
      <c r="J126" s="48">
        <v>15.259499999999999</v>
      </c>
      <c r="K126" s="48">
        <v>14.182700000000001</v>
      </c>
      <c r="L126" s="48">
        <v>16.536000000000001</v>
      </c>
      <c r="M126" s="48">
        <v>16.479299999999999</v>
      </c>
      <c r="N126" s="48">
        <v>7.8247999999999998</v>
      </c>
      <c r="O126" s="48">
        <v>0</v>
      </c>
      <c r="P126" s="48">
        <v>7.8247999999999998</v>
      </c>
      <c r="Q126" s="48">
        <v>7.3018000000000001</v>
      </c>
      <c r="R126" s="48">
        <v>8.0226000000000006</v>
      </c>
      <c r="S126" s="48" t="s">
        <v>344</v>
      </c>
      <c r="T126" s="48">
        <v>7.9608999999999996</v>
      </c>
      <c r="U126" s="48">
        <v>0</v>
      </c>
      <c r="V126" s="48">
        <v>7.9608999999999996</v>
      </c>
      <c r="W126" s="48">
        <v>7.7633000000000001</v>
      </c>
      <c r="X126" s="48">
        <v>8.0226000000000006</v>
      </c>
      <c r="Y126" s="48">
        <v>0</v>
      </c>
      <c r="Z126" s="48">
        <v>5.1035000000000004</v>
      </c>
      <c r="AA126" s="48">
        <v>0</v>
      </c>
      <c r="AB126" s="48">
        <v>5.1035000000000004</v>
      </c>
      <c r="AC126" s="48">
        <v>5.1035000000000004</v>
      </c>
      <c r="AD126" s="48">
        <v>0</v>
      </c>
      <c r="AE126" s="48">
        <v>0</v>
      </c>
    </row>
    <row r="127" spans="1:31" ht="13.8" hidden="1" outlineLevel="1" collapsed="1">
      <c r="A127" s="8">
        <v>44075</v>
      </c>
      <c r="B127" s="48">
        <v>14.8909</v>
      </c>
      <c r="C127" s="48">
        <v>17.525600000000001</v>
      </c>
      <c r="D127" s="48">
        <v>13.238799999999999</v>
      </c>
      <c r="E127" s="48">
        <v>12.028</v>
      </c>
      <c r="F127" s="48">
        <v>14.854900000000001</v>
      </c>
      <c r="G127" s="48">
        <v>0</v>
      </c>
      <c r="H127" s="48">
        <v>15.7302</v>
      </c>
      <c r="I127" s="48">
        <v>17.525600000000001</v>
      </c>
      <c r="J127" s="48">
        <v>14.4053</v>
      </c>
      <c r="K127" s="48">
        <v>13.424799999999999</v>
      </c>
      <c r="L127" s="48">
        <v>15.5137</v>
      </c>
      <c r="M127" s="48">
        <v>0</v>
      </c>
      <c r="N127" s="48">
        <v>6.6430999999999996</v>
      </c>
      <c r="O127" s="48">
        <v>0</v>
      </c>
      <c r="P127" s="48">
        <v>6.6430999999999996</v>
      </c>
      <c r="Q127" s="48">
        <v>6.8148</v>
      </c>
      <c r="R127" s="48">
        <v>5.9390999999999998</v>
      </c>
      <c r="S127" s="48" t="s">
        <v>344</v>
      </c>
      <c r="T127" s="48">
        <v>6.7595000000000001</v>
      </c>
      <c r="U127" s="48">
        <v>0</v>
      </c>
      <c r="V127" s="48">
        <v>6.7595000000000001</v>
      </c>
      <c r="W127" s="48">
        <v>6.9726999999999997</v>
      </c>
      <c r="X127" s="48">
        <v>5.9390999999999998</v>
      </c>
      <c r="Y127" s="48">
        <v>0</v>
      </c>
      <c r="Z127" s="48">
        <v>4.3868</v>
      </c>
      <c r="AA127" s="48">
        <v>0</v>
      </c>
      <c r="AB127" s="48">
        <v>4.3868</v>
      </c>
      <c r="AC127" s="48">
        <v>4.3868</v>
      </c>
      <c r="AD127" s="48">
        <v>0</v>
      </c>
      <c r="AE127" s="48">
        <v>0</v>
      </c>
    </row>
    <row r="128" spans="1:31" ht="13.8" hidden="1" outlineLevel="1" collapsed="1">
      <c r="A128" s="8">
        <v>44105</v>
      </c>
      <c r="B128" s="48">
        <v>14.419</v>
      </c>
      <c r="C128" s="48">
        <v>17.042200000000001</v>
      </c>
      <c r="D128" s="48">
        <v>13.4336</v>
      </c>
      <c r="E128" s="48">
        <v>13.188800000000001</v>
      </c>
      <c r="F128" s="48">
        <v>13.771000000000001</v>
      </c>
      <c r="G128" s="48">
        <v>14.3636</v>
      </c>
      <c r="H128" s="48">
        <v>14.5525</v>
      </c>
      <c r="I128" s="48">
        <v>17.042200000000001</v>
      </c>
      <c r="J128" s="48">
        <v>13.579700000000001</v>
      </c>
      <c r="K128" s="48">
        <v>13.3705</v>
      </c>
      <c r="L128" s="48">
        <v>13.8545</v>
      </c>
      <c r="M128" s="48">
        <v>14.3636</v>
      </c>
      <c r="N128" s="48">
        <v>9.7972000000000001</v>
      </c>
      <c r="O128" s="48">
        <v>0</v>
      </c>
      <c r="P128" s="48">
        <v>9.7972000000000001</v>
      </c>
      <c r="Q128" s="48">
        <v>10.233499999999999</v>
      </c>
      <c r="R128" s="48">
        <v>6.8814000000000002</v>
      </c>
      <c r="S128" s="48" t="s">
        <v>344</v>
      </c>
      <c r="T128" s="48">
        <v>9.9733999999999998</v>
      </c>
      <c r="U128" s="48">
        <v>0</v>
      </c>
      <c r="V128" s="48">
        <v>9.9733999999999998</v>
      </c>
      <c r="W128" s="48">
        <v>10.456899999999999</v>
      </c>
      <c r="X128" s="48">
        <v>6.8814000000000002</v>
      </c>
      <c r="Y128" s="48">
        <v>0</v>
      </c>
      <c r="Z128" s="48">
        <v>5.2824999999999998</v>
      </c>
      <c r="AA128" s="48">
        <v>0</v>
      </c>
      <c r="AB128" s="48">
        <v>5.2824999999999998</v>
      </c>
      <c r="AC128" s="48">
        <v>5.2824999999999998</v>
      </c>
      <c r="AD128" s="48">
        <v>0</v>
      </c>
      <c r="AE128" s="48">
        <v>0</v>
      </c>
    </row>
    <row r="129" spans="1:31" ht="13.8" hidden="1" outlineLevel="1" collapsed="1">
      <c r="A129" s="8">
        <v>44136</v>
      </c>
      <c r="B129" s="48">
        <v>14.866</v>
      </c>
      <c r="C129" s="48">
        <v>16.7774</v>
      </c>
      <c r="D129" s="48">
        <v>13.6653</v>
      </c>
      <c r="E129" s="48">
        <v>12.224500000000001</v>
      </c>
      <c r="F129" s="48">
        <v>15.5243</v>
      </c>
      <c r="G129" s="48">
        <v>0</v>
      </c>
      <c r="H129" s="48">
        <v>15.065300000000001</v>
      </c>
      <c r="I129" s="48">
        <v>16.7774</v>
      </c>
      <c r="J129" s="48">
        <v>13.911</v>
      </c>
      <c r="K129" s="48">
        <v>12.403600000000001</v>
      </c>
      <c r="L129" s="48">
        <v>15.7018</v>
      </c>
      <c r="M129" s="48">
        <v>0</v>
      </c>
      <c r="N129" s="48">
        <v>10.3078</v>
      </c>
      <c r="O129" s="48">
        <v>0</v>
      </c>
      <c r="P129" s="48">
        <v>10.3078</v>
      </c>
      <c r="Q129" s="48">
        <v>10.6465</v>
      </c>
      <c r="R129" s="48">
        <v>8.5</v>
      </c>
      <c r="S129" s="48" t="s">
        <v>344</v>
      </c>
      <c r="T129" s="48">
        <v>10.3918</v>
      </c>
      <c r="U129" s="48">
        <v>0</v>
      </c>
      <c r="V129" s="48">
        <v>10.3918</v>
      </c>
      <c r="W129" s="48">
        <v>10.7524</v>
      </c>
      <c r="X129" s="48">
        <v>8.5</v>
      </c>
      <c r="Y129" s="48">
        <v>0</v>
      </c>
      <c r="Z129" s="48">
        <v>4.5</v>
      </c>
      <c r="AA129" s="48">
        <v>0</v>
      </c>
      <c r="AB129" s="48">
        <v>4.5</v>
      </c>
      <c r="AC129" s="48">
        <v>4.5</v>
      </c>
      <c r="AD129" s="48">
        <v>0</v>
      </c>
      <c r="AE129" s="48">
        <v>0</v>
      </c>
    </row>
    <row r="130" spans="1:31" ht="13.8" hidden="1" outlineLevel="1" collapsed="1">
      <c r="A130" s="8">
        <v>44166</v>
      </c>
      <c r="B130" s="48">
        <v>13.539</v>
      </c>
      <c r="C130" s="48">
        <v>16.273099999999999</v>
      </c>
      <c r="D130" s="48">
        <v>12.183400000000001</v>
      </c>
      <c r="E130" s="48">
        <v>10.6457</v>
      </c>
      <c r="F130" s="48">
        <v>14.9498</v>
      </c>
      <c r="G130" s="48">
        <v>0</v>
      </c>
      <c r="H130" s="48">
        <v>15.116400000000001</v>
      </c>
      <c r="I130" s="48">
        <v>16.273099999999999</v>
      </c>
      <c r="J130" s="48">
        <v>14.3505</v>
      </c>
      <c r="K130" s="48">
        <v>13.4434</v>
      </c>
      <c r="L130" s="48">
        <v>15.443199999999999</v>
      </c>
      <c r="M130" s="48">
        <v>0</v>
      </c>
      <c r="N130" s="48">
        <v>5.7237999999999998</v>
      </c>
      <c r="O130" s="48">
        <v>0</v>
      </c>
      <c r="P130" s="48">
        <v>5.7237999999999998</v>
      </c>
      <c r="Q130" s="48">
        <v>5.7454000000000001</v>
      </c>
      <c r="R130" s="48">
        <v>5.4370000000000003</v>
      </c>
      <c r="S130" s="48" t="s">
        <v>344</v>
      </c>
      <c r="T130" s="48">
        <v>5.7363</v>
      </c>
      <c r="U130" s="48">
        <v>0</v>
      </c>
      <c r="V130" s="48">
        <v>5.7363</v>
      </c>
      <c r="W130" s="48">
        <v>5.7477</v>
      </c>
      <c r="X130" s="48">
        <v>5.5476999999999999</v>
      </c>
      <c r="Y130" s="48">
        <v>0</v>
      </c>
      <c r="Z130" s="48">
        <v>5</v>
      </c>
      <c r="AA130" s="48">
        <v>0</v>
      </c>
      <c r="AB130" s="48">
        <v>5</v>
      </c>
      <c r="AC130" s="48">
        <v>5</v>
      </c>
      <c r="AD130" s="48">
        <v>5</v>
      </c>
      <c r="AE130" s="48">
        <v>0</v>
      </c>
    </row>
    <row r="131" spans="1:31" ht="13.8" hidden="1" outlineLevel="1" collapsed="1">
      <c r="A131" s="8">
        <v>44197</v>
      </c>
      <c r="B131" s="48">
        <v>14.003500000000001</v>
      </c>
      <c r="C131" s="48">
        <v>15.958600000000001</v>
      </c>
      <c r="D131" s="48">
        <v>13.3255</v>
      </c>
      <c r="E131" s="48">
        <v>12.9964</v>
      </c>
      <c r="F131" s="48">
        <v>13.7136</v>
      </c>
      <c r="G131" s="48">
        <v>12.98</v>
      </c>
      <c r="H131" s="48">
        <v>14.0929</v>
      </c>
      <c r="I131" s="48">
        <v>15.958600000000001</v>
      </c>
      <c r="J131" s="48">
        <v>13.4238</v>
      </c>
      <c r="K131" s="48">
        <v>13.127700000000001</v>
      </c>
      <c r="L131" s="48">
        <v>13.757</v>
      </c>
      <c r="M131" s="48">
        <v>12.98</v>
      </c>
      <c r="N131" s="48">
        <v>10.446899999999999</v>
      </c>
      <c r="O131" s="48">
        <v>0</v>
      </c>
      <c r="P131" s="48">
        <v>10.446899999999999</v>
      </c>
      <c r="Q131" s="48">
        <v>10.689</v>
      </c>
      <c r="R131" s="48">
        <v>8.6363000000000003</v>
      </c>
      <c r="S131" s="48" t="s">
        <v>344</v>
      </c>
      <c r="T131" s="48">
        <v>10.5053</v>
      </c>
      <c r="U131" s="48">
        <v>0</v>
      </c>
      <c r="V131" s="48">
        <v>10.5053</v>
      </c>
      <c r="W131" s="48">
        <v>10.7582</v>
      </c>
      <c r="X131" s="48">
        <v>8.6363000000000003</v>
      </c>
      <c r="Y131" s="48">
        <v>0</v>
      </c>
      <c r="Z131" s="48">
        <v>5</v>
      </c>
      <c r="AA131" s="48">
        <v>0</v>
      </c>
      <c r="AB131" s="48">
        <v>5</v>
      </c>
      <c r="AC131" s="48">
        <v>5</v>
      </c>
      <c r="AD131" s="48">
        <v>0</v>
      </c>
      <c r="AE131" s="48">
        <v>0</v>
      </c>
    </row>
    <row r="132" spans="1:31" ht="13.8" hidden="1" outlineLevel="1" collapsed="1">
      <c r="A132" s="8">
        <v>44228</v>
      </c>
      <c r="B132" s="48">
        <v>13.764099999999999</v>
      </c>
      <c r="C132" s="48">
        <v>15.6563</v>
      </c>
      <c r="D132" s="48">
        <v>12.8377</v>
      </c>
      <c r="E132" s="48">
        <v>13.122</v>
      </c>
      <c r="F132" s="48">
        <v>12.378299999999999</v>
      </c>
      <c r="G132" s="48">
        <v>0</v>
      </c>
      <c r="H132" s="48">
        <v>14.3804</v>
      </c>
      <c r="I132" s="48">
        <v>15.6563</v>
      </c>
      <c r="J132" s="48">
        <v>13.6807</v>
      </c>
      <c r="K132" s="48">
        <v>13.2666</v>
      </c>
      <c r="L132" s="48">
        <v>14.497400000000001</v>
      </c>
      <c r="M132" s="48">
        <v>0</v>
      </c>
      <c r="N132" s="48">
        <v>5.8166000000000002</v>
      </c>
      <c r="O132" s="48">
        <v>0</v>
      </c>
      <c r="P132" s="48">
        <v>5.8166000000000002</v>
      </c>
      <c r="Q132" s="48">
        <v>9.7365999999999993</v>
      </c>
      <c r="R132" s="48">
        <v>4.6056999999999997</v>
      </c>
      <c r="S132" s="48" t="s">
        <v>344</v>
      </c>
      <c r="T132" s="48">
        <v>9.1913999999999998</v>
      </c>
      <c r="U132" s="48">
        <v>0</v>
      </c>
      <c r="V132" s="48">
        <v>9.1913999999999998</v>
      </c>
      <c r="W132" s="48">
        <v>11</v>
      </c>
      <c r="X132" s="48">
        <v>7.0042</v>
      </c>
      <c r="Y132" s="48">
        <v>0</v>
      </c>
      <c r="Z132" s="48">
        <v>4.0753000000000004</v>
      </c>
      <c r="AA132" s="48">
        <v>0</v>
      </c>
      <c r="AB132" s="48">
        <v>4.0753000000000004</v>
      </c>
      <c r="AC132" s="48">
        <v>5</v>
      </c>
      <c r="AD132" s="48">
        <v>4</v>
      </c>
      <c r="AE132" s="48">
        <v>0</v>
      </c>
    </row>
    <row r="133" spans="1:31" ht="13.8" hidden="1" outlineLevel="1" collapsed="1">
      <c r="A133" s="8">
        <v>44256</v>
      </c>
      <c r="B133" s="48">
        <v>13.8713</v>
      </c>
      <c r="C133" s="48">
        <v>15.7463</v>
      </c>
      <c r="D133" s="48">
        <v>12.917</v>
      </c>
      <c r="E133" s="48">
        <v>12.5572</v>
      </c>
      <c r="F133" s="48">
        <v>13.647</v>
      </c>
      <c r="G133" s="48">
        <v>0</v>
      </c>
      <c r="H133" s="48">
        <v>14.0854</v>
      </c>
      <c r="I133" s="48">
        <v>15.7463</v>
      </c>
      <c r="J133" s="48">
        <v>13.174899999999999</v>
      </c>
      <c r="K133" s="48">
        <v>12.866099999999999</v>
      </c>
      <c r="L133" s="48">
        <v>13.7523</v>
      </c>
      <c r="M133" s="48">
        <v>0</v>
      </c>
      <c r="N133" s="48">
        <v>9.5670999999999999</v>
      </c>
      <c r="O133" s="48">
        <v>0</v>
      </c>
      <c r="P133" s="48">
        <v>9.5670999999999999</v>
      </c>
      <c r="Q133" s="48">
        <v>9.6760000000000002</v>
      </c>
      <c r="R133" s="48">
        <v>8.5</v>
      </c>
      <c r="S133" s="48" t="s">
        <v>344</v>
      </c>
      <c r="T133" s="48">
        <v>10.0909</v>
      </c>
      <c r="U133" s="48">
        <v>0</v>
      </c>
      <c r="V133" s="48">
        <v>10.0909</v>
      </c>
      <c r="W133" s="48">
        <v>10.2698</v>
      </c>
      <c r="X133" s="48">
        <v>8.5</v>
      </c>
      <c r="Y133" s="48">
        <v>0</v>
      </c>
      <c r="Z133" s="48">
        <v>3.8654000000000002</v>
      </c>
      <c r="AA133" s="48">
        <v>0</v>
      </c>
      <c r="AB133" s="48">
        <v>3.8654000000000002</v>
      </c>
      <c r="AC133" s="48">
        <v>3.8654000000000002</v>
      </c>
      <c r="AD133" s="48">
        <v>0</v>
      </c>
      <c r="AE133" s="48">
        <v>0</v>
      </c>
    </row>
    <row r="134" spans="1:31" ht="13.8" hidden="1" outlineLevel="1" collapsed="1">
      <c r="A134" s="8">
        <v>44287</v>
      </c>
      <c r="B134" s="48">
        <v>13.297599999999999</v>
      </c>
      <c r="C134" s="48">
        <v>15.2577</v>
      </c>
      <c r="D134" s="48">
        <v>12.7483</v>
      </c>
      <c r="E134" s="48">
        <v>12.617100000000001</v>
      </c>
      <c r="F134" s="48">
        <v>12.895099999999999</v>
      </c>
      <c r="G134" s="48">
        <v>12.35</v>
      </c>
      <c r="H134" s="48">
        <v>13.3604</v>
      </c>
      <c r="I134" s="48">
        <v>15.2577</v>
      </c>
      <c r="J134" s="48">
        <v>12.817299999999999</v>
      </c>
      <c r="K134" s="48">
        <v>12.724399999999999</v>
      </c>
      <c r="L134" s="48">
        <v>12.918200000000001</v>
      </c>
      <c r="M134" s="48">
        <v>12.35</v>
      </c>
      <c r="N134" s="48">
        <v>9.5410000000000004</v>
      </c>
      <c r="O134" s="48">
        <v>0</v>
      </c>
      <c r="P134" s="48">
        <v>9.5410000000000004</v>
      </c>
      <c r="Q134" s="48">
        <v>9.6792999999999996</v>
      </c>
      <c r="R134" s="48">
        <v>8.5</v>
      </c>
      <c r="S134" s="48" t="s">
        <v>344</v>
      </c>
      <c r="T134" s="48">
        <v>10.249599999999999</v>
      </c>
      <c r="U134" s="48">
        <v>0</v>
      </c>
      <c r="V134" s="48">
        <v>10.249599999999999</v>
      </c>
      <c r="W134" s="48">
        <v>10.523999999999999</v>
      </c>
      <c r="X134" s="48">
        <v>8.5</v>
      </c>
      <c r="Y134" s="48">
        <v>0</v>
      </c>
      <c r="Z134" s="48">
        <v>5</v>
      </c>
      <c r="AA134" s="48">
        <v>0</v>
      </c>
      <c r="AB134" s="48">
        <v>5</v>
      </c>
      <c r="AC134" s="48">
        <v>5</v>
      </c>
      <c r="AD134" s="48">
        <v>0</v>
      </c>
      <c r="AE134" s="48">
        <v>0</v>
      </c>
    </row>
    <row r="135" spans="1:31" ht="13.8" hidden="1" outlineLevel="1" collapsed="1">
      <c r="A135" s="8">
        <v>44317</v>
      </c>
      <c r="B135" s="48">
        <v>13.2348</v>
      </c>
      <c r="C135" s="48">
        <v>14.9397</v>
      </c>
      <c r="D135" s="48">
        <v>12.3527</v>
      </c>
      <c r="E135" s="48">
        <v>12.4095</v>
      </c>
      <c r="F135" s="48">
        <v>12.234299999999999</v>
      </c>
      <c r="G135" s="48">
        <v>0</v>
      </c>
      <c r="H135" s="48">
        <v>13.4481</v>
      </c>
      <c r="I135" s="48">
        <v>14.9397</v>
      </c>
      <c r="J135" s="48">
        <v>12.6198</v>
      </c>
      <c r="K135" s="48">
        <v>12.5741</v>
      </c>
      <c r="L135" s="48">
        <v>12.721</v>
      </c>
      <c r="M135" s="48">
        <v>0</v>
      </c>
      <c r="N135" s="48">
        <v>8.7128999999999994</v>
      </c>
      <c r="O135" s="48">
        <v>0</v>
      </c>
      <c r="P135" s="48">
        <v>8.7128999999999994</v>
      </c>
      <c r="Q135" s="48">
        <v>9.2927999999999997</v>
      </c>
      <c r="R135" s="48">
        <v>8.1428999999999991</v>
      </c>
      <c r="S135" s="48" t="s">
        <v>344</v>
      </c>
      <c r="T135" s="48">
        <v>9.7367000000000008</v>
      </c>
      <c r="U135" s="48">
        <v>0</v>
      </c>
      <c r="V135" s="48">
        <v>9.7367000000000008</v>
      </c>
      <c r="W135" s="48">
        <v>10.169700000000001</v>
      </c>
      <c r="X135" s="48">
        <v>8.5</v>
      </c>
      <c r="Y135" s="48">
        <v>0</v>
      </c>
      <c r="Z135" s="48">
        <v>7.4321999999999999</v>
      </c>
      <c r="AA135" s="48">
        <v>0</v>
      </c>
      <c r="AB135" s="48">
        <v>7.4321999999999999</v>
      </c>
      <c r="AC135" s="48">
        <v>5</v>
      </c>
      <c r="AD135" s="48">
        <v>8</v>
      </c>
      <c r="AE135" s="48">
        <v>0</v>
      </c>
    </row>
    <row r="136" spans="1:31" ht="13.8" hidden="1" outlineLevel="1" collapsed="1">
      <c r="A136" s="8">
        <v>44348</v>
      </c>
      <c r="B136" s="48">
        <v>12.4262</v>
      </c>
      <c r="C136" s="48">
        <v>14.181100000000001</v>
      </c>
      <c r="D136" s="48">
        <v>11.4114</v>
      </c>
      <c r="E136" s="48">
        <v>11.851699999999999</v>
      </c>
      <c r="F136" s="48">
        <v>10.435499999999999</v>
      </c>
      <c r="G136" s="48">
        <v>0</v>
      </c>
      <c r="H136" s="48">
        <v>13.0837</v>
      </c>
      <c r="I136" s="48">
        <v>14.181100000000001</v>
      </c>
      <c r="J136" s="48">
        <v>12.350300000000001</v>
      </c>
      <c r="K136" s="48">
        <v>12.0083</v>
      </c>
      <c r="L136" s="48">
        <v>13.347799999999999</v>
      </c>
      <c r="M136" s="48">
        <v>0</v>
      </c>
      <c r="N136" s="48">
        <v>5.3781999999999996</v>
      </c>
      <c r="O136" s="48">
        <v>0</v>
      </c>
      <c r="P136" s="48">
        <v>5.3781999999999996</v>
      </c>
      <c r="Q136" s="48">
        <v>9.5922999999999998</v>
      </c>
      <c r="R136" s="48">
        <v>3.2858999999999998</v>
      </c>
      <c r="S136" s="48" t="s">
        <v>344</v>
      </c>
      <c r="T136" s="48">
        <v>8.5365000000000002</v>
      </c>
      <c r="U136" s="48">
        <v>0</v>
      </c>
      <c r="V136" s="48">
        <v>8.5365000000000002</v>
      </c>
      <c r="W136" s="48">
        <v>9.8895999999999997</v>
      </c>
      <c r="X136" s="48">
        <v>5.4074</v>
      </c>
      <c r="Y136" s="48">
        <v>0</v>
      </c>
      <c r="Z136" s="48">
        <v>2.8319999999999999</v>
      </c>
      <c r="AA136" s="48">
        <v>0</v>
      </c>
      <c r="AB136" s="48">
        <v>2.8319999999999999</v>
      </c>
      <c r="AC136" s="48">
        <v>5</v>
      </c>
      <c r="AD136" s="48">
        <v>2.75</v>
      </c>
      <c r="AE136" s="48">
        <v>0</v>
      </c>
    </row>
    <row r="137" spans="1:31" ht="13.8" hidden="1" outlineLevel="1" collapsed="1">
      <c r="A137" s="8">
        <v>44378</v>
      </c>
      <c r="B137" s="48">
        <v>12.9445</v>
      </c>
      <c r="C137" s="48">
        <v>14.8657</v>
      </c>
      <c r="D137" s="48">
        <v>12.4207</v>
      </c>
      <c r="E137" s="48">
        <v>12.254899999999999</v>
      </c>
      <c r="F137" s="48">
        <v>12.687900000000001</v>
      </c>
      <c r="G137" s="48">
        <v>0</v>
      </c>
      <c r="H137" s="48">
        <v>13.004099999999999</v>
      </c>
      <c r="I137" s="48">
        <v>14.8657</v>
      </c>
      <c r="J137" s="48">
        <v>12.483599999999999</v>
      </c>
      <c r="K137" s="48">
        <v>12.332700000000001</v>
      </c>
      <c r="L137" s="48">
        <v>12.7201</v>
      </c>
      <c r="M137" s="48">
        <v>0</v>
      </c>
      <c r="N137" s="48">
        <v>9.9298999999999999</v>
      </c>
      <c r="O137" s="48">
        <v>0</v>
      </c>
      <c r="P137" s="48">
        <v>9.9298999999999999</v>
      </c>
      <c r="Q137" s="48">
        <v>10.1219</v>
      </c>
      <c r="R137" s="48">
        <v>8.5</v>
      </c>
      <c r="S137" s="48" t="s">
        <v>344</v>
      </c>
      <c r="T137" s="48">
        <v>9.9875000000000007</v>
      </c>
      <c r="U137" s="48">
        <v>0</v>
      </c>
      <c r="V137" s="48">
        <v>9.9875000000000007</v>
      </c>
      <c r="W137" s="48">
        <v>10.189299999999999</v>
      </c>
      <c r="X137" s="48">
        <v>8.5</v>
      </c>
      <c r="Y137" s="48">
        <v>0</v>
      </c>
      <c r="Z137" s="48">
        <v>3.5</v>
      </c>
      <c r="AA137" s="48">
        <v>0</v>
      </c>
      <c r="AB137" s="48">
        <v>3.5</v>
      </c>
      <c r="AC137" s="48">
        <v>3.5</v>
      </c>
      <c r="AD137" s="48">
        <v>0</v>
      </c>
      <c r="AE137" s="48">
        <v>0</v>
      </c>
    </row>
    <row r="138" spans="1:31" ht="13.8" hidden="1" outlineLevel="1" collapsed="1">
      <c r="A138" s="8">
        <v>44409</v>
      </c>
      <c r="B138" s="48">
        <v>11.2339</v>
      </c>
      <c r="C138" s="48">
        <v>14.772600000000001</v>
      </c>
      <c r="D138" s="48">
        <v>9.7865000000000002</v>
      </c>
      <c r="E138" s="48">
        <v>10.744199999999999</v>
      </c>
      <c r="F138" s="48">
        <v>9.1996000000000002</v>
      </c>
      <c r="G138" s="48">
        <v>0</v>
      </c>
      <c r="H138" s="48">
        <v>13.2059</v>
      </c>
      <c r="I138" s="48">
        <v>14.772600000000001</v>
      </c>
      <c r="J138" s="48">
        <v>12.2012</v>
      </c>
      <c r="K138" s="48">
        <v>12.0519</v>
      </c>
      <c r="L138" s="48">
        <v>12.3347</v>
      </c>
      <c r="M138" s="48">
        <v>0</v>
      </c>
      <c r="N138" s="48">
        <v>5.5342000000000002</v>
      </c>
      <c r="O138" s="48">
        <v>0</v>
      </c>
      <c r="P138" s="48">
        <v>5.5342000000000002</v>
      </c>
      <c r="Q138" s="48">
        <v>5.7610000000000001</v>
      </c>
      <c r="R138" s="48">
        <v>5.4710000000000001</v>
      </c>
      <c r="S138" s="48" t="s">
        <v>344</v>
      </c>
      <c r="T138" s="48">
        <v>5.6211000000000002</v>
      </c>
      <c r="U138" s="48">
        <v>0</v>
      </c>
      <c r="V138" s="48">
        <v>5.6211000000000002</v>
      </c>
      <c r="W138" s="48">
        <v>5.8268000000000004</v>
      </c>
      <c r="X138" s="48">
        <v>5.5664999999999996</v>
      </c>
      <c r="Y138" s="48">
        <v>0</v>
      </c>
      <c r="Z138" s="48">
        <v>3.6400999999999999</v>
      </c>
      <c r="AA138" s="48">
        <v>0</v>
      </c>
      <c r="AB138" s="48">
        <v>3.6400999999999999</v>
      </c>
      <c r="AC138" s="48">
        <v>5</v>
      </c>
      <c r="AD138" s="48">
        <v>2.75</v>
      </c>
      <c r="AE138" s="48">
        <v>0</v>
      </c>
    </row>
    <row r="139" spans="1:31" ht="13.8" hidden="1" outlineLevel="1" collapsed="1">
      <c r="A139" s="8">
        <v>44440</v>
      </c>
      <c r="B139" s="48">
        <v>12.345599999999999</v>
      </c>
      <c r="C139" s="48">
        <v>14.7234</v>
      </c>
      <c r="D139" s="48">
        <v>10.914</v>
      </c>
      <c r="E139" s="48">
        <v>11.9823</v>
      </c>
      <c r="F139" s="48">
        <v>10.148</v>
      </c>
      <c r="G139" s="48">
        <v>11.25</v>
      </c>
      <c r="H139" s="48">
        <v>13.064500000000001</v>
      </c>
      <c r="I139" s="48">
        <v>14.7234</v>
      </c>
      <c r="J139" s="48">
        <v>11.8424</v>
      </c>
      <c r="K139" s="48">
        <v>12.250500000000001</v>
      </c>
      <c r="L139" s="48">
        <v>11.526199999999999</v>
      </c>
      <c r="M139" s="48">
        <v>11.25</v>
      </c>
      <c r="N139" s="48">
        <v>6.7617000000000003</v>
      </c>
      <c r="O139" s="48">
        <v>0</v>
      </c>
      <c r="P139" s="48">
        <v>6.7617000000000003</v>
      </c>
      <c r="Q139" s="48">
        <v>10.2379</v>
      </c>
      <c r="R139" s="48">
        <v>5.2579000000000002</v>
      </c>
      <c r="S139" s="48" t="s">
        <v>344</v>
      </c>
      <c r="T139" s="48">
        <v>7.1071</v>
      </c>
      <c r="U139" s="48">
        <v>0</v>
      </c>
      <c r="V139" s="48">
        <v>7.1071</v>
      </c>
      <c r="W139" s="48">
        <v>10.340299999999999</v>
      </c>
      <c r="X139" s="48">
        <v>5.5663999999999998</v>
      </c>
      <c r="Y139" s="48">
        <v>0</v>
      </c>
      <c r="Z139" s="48">
        <v>2.9083999999999999</v>
      </c>
      <c r="AA139" s="48">
        <v>0</v>
      </c>
      <c r="AB139" s="48">
        <v>2.9083999999999999</v>
      </c>
      <c r="AC139" s="48">
        <v>5</v>
      </c>
      <c r="AD139" s="48">
        <v>2.75</v>
      </c>
      <c r="AE139" s="48">
        <v>0</v>
      </c>
    </row>
    <row r="140" spans="1:31" ht="13.8" collapsed="1">
      <c r="A140" s="8">
        <v>44470</v>
      </c>
      <c r="B140" s="48">
        <v>13.0282</v>
      </c>
      <c r="C140" s="48">
        <v>14.457700000000001</v>
      </c>
      <c r="D140" s="48">
        <v>12.5458</v>
      </c>
      <c r="E140" s="48">
        <v>12.1774</v>
      </c>
      <c r="F140" s="48">
        <v>12.9702</v>
      </c>
      <c r="G140" s="48">
        <v>11.25</v>
      </c>
      <c r="H140" s="48">
        <v>13.1227</v>
      </c>
      <c r="I140" s="48">
        <v>14.457700000000001</v>
      </c>
      <c r="J140" s="48">
        <v>12.664</v>
      </c>
      <c r="K140" s="48">
        <v>12.395</v>
      </c>
      <c r="L140" s="48">
        <v>12.9702</v>
      </c>
      <c r="M140" s="48">
        <v>11.25</v>
      </c>
      <c r="N140" s="48">
        <v>6.0564999999999998</v>
      </c>
      <c r="O140" s="48">
        <v>0</v>
      </c>
      <c r="P140" s="48">
        <v>6.0564999999999998</v>
      </c>
      <c r="Q140" s="48">
        <v>6.0564999999999998</v>
      </c>
      <c r="R140" s="48" t="s">
        <v>344</v>
      </c>
      <c r="S140" s="48" t="s">
        <v>344</v>
      </c>
      <c r="T140" s="48">
        <v>6.0960000000000001</v>
      </c>
      <c r="U140" s="48">
        <v>0</v>
      </c>
      <c r="V140" s="48">
        <v>6.0960000000000001</v>
      </c>
      <c r="W140" s="48">
        <v>6.0960000000000001</v>
      </c>
      <c r="X140" s="48">
        <v>0</v>
      </c>
      <c r="Y140" s="48">
        <v>0</v>
      </c>
      <c r="Z140" s="48">
        <v>3.5</v>
      </c>
      <c r="AA140" s="48">
        <v>0</v>
      </c>
      <c r="AB140" s="48">
        <v>3.5</v>
      </c>
      <c r="AC140" s="48">
        <v>3.5</v>
      </c>
      <c r="AD140" s="48">
        <v>0</v>
      </c>
      <c r="AE140" s="48">
        <v>0</v>
      </c>
    </row>
    <row r="141" spans="1:31" ht="13.8">
      <c r="A141" s="8">
        <v>44501</v>
      </c>
      <c r="B141" s="48">
        <v>12.9574</v>
      </c>
      <c r="C141" s="48">
        <v>14.418699999999999</v>
      </c>
      <c r="D141" s="48">
        <v>12.134499999999999</v>
      </c>
      <c r="E141" s="48">
        <v>12.112</v>
      </c>
      <c r="F141" s="48">
        <v>12.196400000000001</v>
      </c>
      <c r="G141" s="48">
        <v>11.59</v>
      </c>
      <c r="H141" s="48">
        <v>13.023199999999999</v>
      </c>
      <c r="I141" s="48">
        <v>14.418699999999999</v>
      </c>
      <c r="J141" s="48">
        <v>12.2209</v>
      </c>
      <c r="K141" s="48">
        <v>12.245100000000001</v>
      </c>
      <c r="L141" s="48">
        <v>12.196400000000001</v>
      </c>
      <c r="M141" s="48">
        <v>11.59</v>
      </c>
      <c r="N141" s="48">
        <v>8.0146999999999995</v>
      </c>
      <c r="O141" s="48">
        <v>0</v>
      </c>
      <c r="P141" s="48">
        <v>8.0146999999999995</v>
      </c>
      <c r="Q141" s="48">
        <v>8.0146999999999995</v>
      </c>
      <c r="R141" s="48" t="s">
        <v>344</v>
      </c>
      <c r="S141" s="48" t="s">
        <v>344</v>
      </c>
      <c r="T141" s="48">
        <v>8.2669999999999995</v>
      </c>
      <c r="U141" s="48">
        <v>0</v>
      </c>
      <c r="V141" s="48">
        <v>8.2669999999999995</v>
      </c>
      <c r="W141" s="48">
        <v>8.2669999999999995</v>
      </c>
      <c r="X141" s="48">
        <v>0</v>
      </c>
      <c r="Y141" s="48">
        <v>0</v>
      </c>
      <c r="Z141" s="48">
        <v>6</v>
      </c>
      <c r="AA141" s="48">
        <v>0</v>
      </c>
      <c r="AB141" s="48">
        <v>6</v>
      </c>
      <c r="AC141" s="48">
        <v>6</v>
      </c>
      <c r="AD141" s="48">
        <v>0</v>
      </c>
      <c r="AE141" s="48">
        <v>0</v>
      </c>
    </row>
    <row r="142" spans="1:31" ht="13.8">
      <c r="A142" s="8">
        <v>44531</v>
      </c>
      <c r="B142" s="48">
        <v>13.1012</v>
      </c>
      <c r="C142" s="48">
        <v>13.7281</v>
      </c>
      <c r="D142" s="48">
        <v>12.6813</v>
      </c>
      <c r="E142" s="48">
        <v>12.252599999999999</v>
      </c>
      <c r="F142" s="48">
        <v>13.3217</v>
      </c>
      <c r="G142" s="48">
        <v>11.59</v>
      </c>
      <c r="H142" s="48">
        <v>13.170199999999999</v>
      </c>
      <c r="I142" s="48">
        <v>13.7281</v>
      </c>
      <c r="J142" s="48">
        <v>12.7875</v>
      </c>
      <c r="K142" s="48">
        <v>12.417400000000001</v>
      </c>
      <c r="L142" s="48">
        <v>13.3217</v>
      </c>
      <c r="M142" s="48">
        <v>11.59</v>
      </c>
      <c r="N142" s="48">
        <v>8.3261000000000003</v>
      </c>
      <c r="O142" s="48">
        <v>0</v>
      </c>
      <c r="P142" s="48">
        <v>8.3261000000000003</v>
      </c>
      <c r="Q142" s="48">
        <v>8.3261000000000003</v>
      </c>
      <c r="R142" s="48" t="s">
        <v>344</v>
      </c>
      <c r="S142" s="48" t="s">
        <v>344</v>
      </c>
      <c r="T142" s="48">
        <v>9.0585000000000004</v>
      </c>
      <c r="U142" s="48">
        <v>0</v>
      </c>
      <c r="V142" s="48">
        <v>9.0585000000000004</v>
      </c>
      <c r="W142" s="48">
        <v>9.0585000000000004</v>
      </c>
      <c r="X142" s="48">
        <v>0</v>
      </c>
      <c r="Y142" s="48">
        <v>0</v>
      </c>
      <c r="Z142" s="48">
        <v>5.7737999999999996</v>
      </c>
      <c r="AA142" s="48">
        <v>0</v>
      </c>
      <c r="AB142" s="48">
        <v>5.7737999999999996</v>
      </c>
      <c r="AC142" s="48">
        <v>5.7737999999999996</v>
      </c>
      <c r="AD142" s="48">
        <v>0</v>
      </c>
      <c r="AE142" s="48">
        <v>0</v>
      </c>
    </row>
    <row r="143" spans="1:31" ht="13.8">
      <c r="A143" s="8">
        <v>44562</v>
      </c>
      <c r="B143" s="48">
        <v>13.2217</v>
      </c>
      <c r="C143" s="48">
        <v>13.683999999999999</v>
      </c>
      <c r="D143" s="48">
        <v>13.004</v>
      </c>
      <c r="E143" s="48">
        <v>12.525399999999999</v>
      </c>
      <c r="F143" s="48">
        <v>13.351900000000001</v>
      </c>
      <c r="G143" s="48">
        <v>15.238099999999999</v>
      </c>
      <c r="H143" s="48">
        <v>13.274900000000001</v>
      </c>
      <c r="I143" s="48">
        <v>13.683999999999999</v>
      </c>
      <c r="J143" s="48">
        <v>13.0784</v>
      </c>
      <c r="K143" s="48">
        <v>12.6831</v>
      </c>
      <c r="L143" s="48">
        <v>13.351900000000001</v>
      </c>
      <c r="M143" s="48">
        <v>15.238099999999999</v>
      </c>
      <c r="N143" s="48">
        <v>9.1905000000000001</v>
      </c>
      <c r="O143" s="48">
        <v>0</v>
      </c>
      <c r="P143" s="48">
        <v>9.1905000000000001</v>
      </c>
      <c r="Q143" s="48">
        <v>9.1905000000000001</v>
      </c>
      <c r="R143" s="48" t="s">
        <v>344</v>
      </c>
      <c r="S143" s="48" t="s">
        <v>344</v>
      </c>
      <c r="T143" s="48">
        <v>9.3895999999999997</v>
      </c>
      <c r="U143" s="48">
        <v>0</v>
      </c>
      <c r="V143" s="48">
        <v>9.3895999999999997</v>
      </c>
      <c r="W143" s="48">
        <v>9.3895999999999997</v>
      </c>
      <c r="X143" s="48">
        <v>0</v>
      </c>
      <c r="Y143" s="48">
        <v>0</v>
      </c>
      <c r="Z143" s="48">
        <v>6</v>
      </c>
      <c r="AA143" s="48">
        <v>0</v>
      </c>
      <c r="AB143" s="48">
        <v>6</v>
      </c>
      <c r="AC143" s="48">
        <v>6</v>
      </c>
      <c r="AD143" s="48">
        <v>0</v>
      </c>
      <c r="AE143" s="48">
        <v>0</v>
      </c>
    </row>
    <row r="144" spans="1:31" ht="13.8">
      <c r="A144" s="8">
        <v>44593</v>
      </c>
      <c r="B144" s="48">
        <v>13.164099999999999</v>
      </c>
      <c r="C144" s="48">
        <v>13.7776</v>
      </c>
      <c r="D144" s="48">
        <v>12.8172</v>
      </c>
      <c r="E144" s="48">
        <v>12.427</v>
      </c>
      <c r="F144" s="48">
        <v>13.6508</v>
      </c>
      <c r="G144" s="48">
        <v>0</v>
      </c>
      <c r="H144" s="48">
        <v>13.335000000000001</v>
      </c>
      <c r="I144" s="48">
        <v>13.7776</v>
      </c>
      <c r="J144" s="48">
        <v>13.075799999999999</v>
      </c>
      <c r="K144" s="48">
        <v>12.7111</v>
      </c>
      <c r="L144" s="48">
        <v>13.84</v>
      </c>
      <c r="M144" s="48">
        <v>0</v>
      </c>
      <c r="N144" s="48">
        <v>5.5288000000000004</v>
      </c>
      <c r="O144" s="48">
        <v>0</v>
      </c>
      <c r="P144" s="48">
        <v>5.5288000000000004</v>
      </c>
      <c r="Q144" s="48">
        <v>5.6711999999999998</v>
      </c>
      <c r="R144" s="48">
        <v>4.952</v>
      </c>
      <c r="S144" s="48" t="s">
        <v>344</v>
      </c>
      <c r="T144" s="48">
        <v>6.6986999999999997</v>
      </c>
      <c r="U144" s="48">
        <v>0</v>
      </c>
      <c r="V144" s="48">
        <v>6.6986999999999997</v>
      </c>
      <c r="W144" s="48">
        <v>8.2589000000000006</v>
      </c>
      <c r="X144" s="48">
        <v>4.952</v>
      </c>
      <c r="Y144" s="48">
        <v>0</v>
      </c>
      <c r="Z144" s="48">
        <v>4.6828000000000003</v>
      </c>
      <c r="AA144" s="48">
        <v>0</v>
      </c>
      <c r="AB144" s="48">
        <v>4.6828000000000003</v>
      </c>
      <c r="AC144" s="48">
        <v>4.6828000000000003</v>
      </c>
      <c r="AD144" s="48">
        <v>0</v>
      </c>
      <c r="AE144" s="48">
        <v>0</v>
      </c>
    </row>
    <row r="145" spans="1:31" ht="13.8">
      <c r="A145" s="8">
        <v>44621</v>
      </c>
      <c r="B145" s="48">
        <v>13.7913</v>
      </c>
      <c r="C145" s="48">
        <v>13.416</v>
      </c>
      <c r="D145" s="48">
        <v>13.934200000000001</v>
      </c>
      <c r="E145" s="48">
        <v>13.9924</v>
      </c>
      <c r="F145" s="48">
        <v>13.847300000000001</v>
      </c>
      <c r="G145" s="48">
        <v>11.73</v>
      </c>
      <c r="H145" s="48">
        <v>13.8767</v>
      </c>
      <c r="I145" s="48">
        <v>13.416</v>
      </c>
      <c r="J145" s="48">
        <v>14.0542</v>
      </c>
      <c r="K145" s="48">
        <v>14.1456</v>
      </c>
      <c r="L145" s="48">
        <v>13.847300000000001</v>
      </c>
      <c r="M145" s="48">
        <v>11.73</v>
      </c>
      <c r="N145" s="48">
        <v>4.5999999999999996</v>
      </c>
      <c r="O145" s="48">
        <v>0</v>
      </c>
      <c r="P145" s="48">
        <v>4.5999999999999996</v>
      </c>
      <c r="Q145" s="48">
        <v>4.5999999999999996</v>
      </c>
      <c r="R145" s="48" t="s">
        <v>344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4.5999999999999996</v>
      </c>
      <c r="AA145" s="48">
        <v>0</v>
      </c>
      <c r="AB145" s="48">
        <v>4.5999999999999996</v>
      </c>
      <c r="AC145" s="48">
        <v>4.5999999999999996</v>
      </c>
      <c r="AD145" s="48">
        <v>0</v>
      </c>
      <c r="AE145" s="48">
        <v>0</v>
      </c>
    </row>
    <row r="146" spans="1:31" ht="13.8">
      <c r="A146" s="8">
        <v>44652</v>
      </c>
      <c r="B146" s="48">
        <v>13.7376</v>
      </c>
      <c r="C146" s="48">
        <v>13.607100000000001</v>
      </c>
      <c r="D146" s="48">
        <v>13.75</v>
      </c>
      <c r="E146" s="48">
        <v>13.6709</v>
      </c>
      <c r="F146" s="48">
        <v>14.205500000000001</v>
      </c>
      <c r="G146" s="48">
        <v>11.45</v>
      </c>
      <c r="H146" s="48">
        <v>13.7376</v>
      </c>
      <c r="I146" s="48">
        <v>13.607100000000001</v>
      </c>
      <c r="J146" s="48">
        <v>13.75</v>
      </c>
      <c r="K146" s="48">
        <v>13.6709</v>
      </c>
      <c r="L146" s="48">
        <v>14.205500000000001</v>
      </c>
      <c r="M146" s="48">
        <v>11.45</v>
      </c>
      <c r="N146" s="48">
        <v>0</v>
      </c>
      <c r="O146" s="48">
        <v>0</v>
      </c>
      <c r="P146" s="48" t="s">
        <v>344</v>
      </c>
      <c r="Q146" s="48" t="s">
        <v>344</v>
      </c>
      <c r="R146" s="48" t="s">
        <v>344</v>
      </c>
      <c r="S146" s="48" t="s">
        <v>344</v>
      </c>
      <c r="T146" s="48">
        <v>3.1154999999999999</v>
      </c>
      <c r="U146" s="48">
        <v>4.95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</row>
    <row r="147" spans="1:31" ht="13.8">
      <c r="A147" s="8">
        <v>44682</v>
      </c>
      <c r="B147" s="48">
        <v>13.1273</v>
      </c>
      <c r="C147" s="48">
        <v>13.2455</v>
      </c>
      <c r="D147" s="48">
        <v>13.114000000000001</v>
      </c>
      <c r="E147" s="48">
        <v>13.110900000000001</v>
      </c>
      <c r="F147" s="48">
        <v>13.137499999999999</v>
      </c>
      <c r="G147" s="48">
        <v>0</v>
      </c>
      <c r="H147" s="48">
        <v>13.1297</v>
      </c>
      <c r="I147" s="48">
        <v>13.2455</v>
      </c>
      <c r="J147" s="48">
        <v>13.1166</v>
      </c>
      <c r="K147" s="48">
        <v>13.113899999999999</v>
      </c>
      <c r="L147" s="48">
        <v>13.137499999999999</v>
      </c>
      <c r="M147" s="48">
        <v>0</v>
      </c>
      <c r="N147" s="48">
        <v>4.5999999999999996</v>
      </c>
      <c r="O147" s="48">
        <v>0</v>
      </c>
      <c r="P147" s="48">
        <v>4.5999999999999996</v>
      </c>
      <c r="Q147" s="48">
        <v>4.5999999999999996</v>
      </c>
      <c r="R147" s="48" t="s">
        <v>344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4.5999999999999996</v>
      </c>
      <c r="AA147" s="48">
        <v>0</v>
      </c>
      <c r="AB147" s="48">
        <v>4.5999999999999996</v>
      </c>
      <c r="AC147" s="48">
        <v>4.5999999999999996</v>
      </c>
      <c r="AD147" s="48">
        <v>0</v>
      </c>
      <c r="AE147" s="48">
        <v>0</v>
      </c>
    </row>
    <row r="148" spans="1:31" ht="13.8">
      <c r="A148" s="8">
        <v>44713</v>
      </c>
      <c r="B148" s="48">
        <v>15.6853</v>
      </c>
      <c r="C148" s="48">
        <v>14.016999999999999</v>
      </c>
      <c r="D148" s="48">
        <v>16.1919</v>
      </c>
      <c r="E148" s="48">
        <v>17.170999999999999</v>
      </c>
      <c r="F148" s="48">
        <v>13.4918</v>
      </c>
      <c r="G148" s="48">
        <v>0</v>
      </c>
      <c r="H148" s="48">
        <v>15.7881</v>
      </c>
      <c r="I148" s="48">
        <v>14.016999999999999</v>
      </c>
      <c r="J148" s="48">
        <v>16.3324</v>
      </c>
      <c r="K148" s="48">
        <v>17.3796</v>
      </c>
      <c r="L148" s="48">
        <v>13.4918</v>
      </c>
      <c r="M148" s="48">
        <v>0</v>
      </c>
      <c r="N148" s="48">
        <v>4.5999999999999996</v>
      </c>
      <c r="O148" s="48">
        <v>0</v>
      </c>
      <c r="P148" s="48">
        <v>4.5999999999999996</v>
      </c>
      <c r="Q148" s="48">
        <v>4.5999999999999996</v>
      </c>
      <c r="R148" s="48" t="s">
        <v>344</v>
      </c>
      <c r="S148" s="48" t="s">
        <v>344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4.5999999999999996</v>
      </c>
      <c r="AA148" s="48">
        <v>0</v>
      </c>
      <c r="AB148" s="48">
        <v>4.5999999999999996</v>
      </c>
      <c r="AC148" s="48">
        <v>4.5999999999999996</v>
      </c>
      <c r="AD148" s="48">
        <v>0</v>
      </c>
      <c r="AE148" s="48">
        <v>0</v>
      </c>
    </row>
    <row r="149" spans="1:31" ht="13.8">
      <c r="A149" s="8">
        <v>44743</v>
      </c>
      <c r="B149" s="48">
        <v>14.805400000000001</v>
      </c>
      <c r="C149" s="48">
        <v>14.2248</v>
      </c>
      <c r="D149" s="48">
        <v>14.867900000000001</v>
      </c>
      <c r="E149" s="48">
        <v>15.498200000000001</v>
      </c>
      <c r="F149" s="48">
        <v>14.454599999999999</v>
      </c>
      <c r="G149" s="48">
        <v>0</v>
      </c>
      <c r="H149" s="48">
        <v>14.805400000000001</v>
      </c>
      <c r="I149" s="48">
        <v>14.2248</v>
      </c>
      <c r="J149" s="48">
        <v>14.867900000000001</v>
      </c>
      <c r="K149" s="48">
        <v>15.498200000000001</v>
      </c>
      <c r="L149" s="48">
        <v>14.454599999999999</v>
      </c>
      <c r="M149" s="48">
        <v>0</v>
      </c>
      <c r="N149" s="48">
        <v>0</v>
      </c>
      <c r="O149" s="48">
        <v>0</v>
      </c>
      <c r="P149" s="48" t="s">
        <v>344</v>
      </c>
      <c r="Q149" s="48" t="s">
        <v>344</v>
      </c>
      <c r="R149" s="48" t="s">
        <v>344</v>
      </c>
      <c r="S149" s="48" t="s">
        <v>344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</row>
    <row r="150" spans="1:31" ht="13.8">
      <c r="A150" s="8">
        <v>44774</v>
      </c>
      <c r="B150" s="48">
        <v>13.7926</v>
      </c>
      <c r="C150" s="48">
        <v>15.8856</v>
      </c>
      <c r="D150" s="48">
        <v>13.317600000000001</v>
      </c>
      <c r="E150" s="48">
        <v>18.486899999999999</v>
      </c>
      <c r="F150" s="48">
        <v>10.273300000000001</v>
      </c>
      <c r="G150" s="48">
        <v>8.6312999999999995</v>
      </c>
      <c r="H150" s="48">
        <v>16.9803</v>
      </c>
      <c r="I150" s="48">
        <v>15.8856</v>
      </c>
      <c r="J150" s="48">
        <v>17.357700000000001</v>
      </c>
      <c r="K150" s="48">
        <v>18.486899999999999</v>
      </c>
      <c r="L150" s="48">
        <v>15.9665</v>
      </c>
      <c r="M150" s="48">
        <v>14.3582</v>
      </c>
      <c r="N150" s="48">
        <v>5.53</v>
      </c>
      <c r="O150" s="48">
        <v>0</v>
      </c>
      <c r="P150" s="48">
        <v>5.53</v>
      </c>
      <c r="Q150" s="48" t="s">
        <v>344</v>
      </c>
      <c r="R150" s="48">
        <v>5.53</v>
      </c>
      <c r="S150" s="48">
        <v>5.53</v>
      </c>
      <c r="T150" s="48">
        <v>5.53</v>
      </c>
      <c r="U150" s="48">
        <v>0</v>
      </c>
      <c r="V150" s="48">
        <v>5.53</v>
      </c>
      <c r="W150" s="48">
        <v>0</v>
      </c>
      <c r="X150" s="48">
        <v>5.53</v>
      </c>
      <c r="Y150" s="48">
        <v>5.53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</row>
    <row r="151" spans="1:31" ht="13.8">
      <c r="A151" s="8">
        <v>44805</v>
      </c>
      <c r="B151" s="48">
        <v>18.570699999999999</v>
      </c>
      <c r="C151" s="48">
        <v>17.250800000000002</v>
      </c>
      <c r="D151" s="48">
        <v>19.186499999999999</v>
      </c>
      <c r="E151" s="48">
        <v>19.900600000000001</v>
      </c>
      <c r="F151" s="48">
        <v>16.740100000000002</v>
      </c>
      <c r="G151" s="48">
        <v>18.399999999999999</v>
      </c>
      <c r="H151" s="48">
        <v>18.7179</v>
      </c>
      <c r="I151" s="48">
        <v>17.250800000000002</v>
      </c>
      <c r="J151" s="48">
        <v>19.417400000000001</v>
      </c>
      <c r="K151" s="48">
        <v>20.230399999999999</v>
      </c>
      <c r="L151" s="48">
        <v>16.740100000000002</v>
      </c>
      <c r="M151" s="48">
        <v>18.399999999999999</v>
      </c>
      <c r="N151" s="48">
        <v>8.7004999999999999</v>
      </c>
      <c r="O151" s="48">
        <v>0</v>
      </c>
      <c r="P151" s="48">
        <v>8.7004999999999999</v>
      </c>
      <c r="Q151" s="48">
        <v>8.7004999999999999</v>
      </c>
      <c r="R151" s="48" t="s">
        <v>344</v>
      </c>
      <c r="S151" s="48" t="s">
        <v>344</v>
      </c>
      <c r="T151" s="48">
        <v>8.7004999999999999</v>
      </c>
      <c r="U151" s="48">
        <v>0</v>
      </c>
      <c r="V151" s="48">
        <v>8.7004999999999999</v>
      </c>
      <c r="W151" s="48">
        <v>8.7004999999999999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</row>
    <row r="152" spans="1:31" ht="13.8">
      <c r="A152" s="8">
        <v>44835</v>
      </c>
      <c r="B152" s="48">
        <v>17.186699999999998</v>
      </c>
      <c r="C152" s="48">
        <v>17.078700000000001</v>
      </c>
      <c r="D152" s="48">
        <v>17.2027</v>
      </c>
      <c r="E152" s="48">
        <v>18.017800000000001</v>
      </c>
      <c r="F152" s="48">
        <v>15.9</v>
      </c>
      <c r="G152" s="48">
        <v>0</v>
      </c>
      <c r="H152" s="48">
        <v>17.710999999999999</v>
      </c>
      <c r="I152" s="48">
        <v>17.078700000000001</v>
      </c>
      <c r="J152" s="48">
        <v>17.809899999999999</v>
      </c>
      <c r="K152" s="48">
        <v>19.121700000000001</v>
      </c>
      <c r="L152" s="48">
        <v>15.9</v>
      </c>
      <c r="M152" s="48">
        <v>0</v>
      </c>
      <c r="N152" s="48">
        <v>6.7169999999999996</v>
      </c>
      <c r="O152" s="48">
        <v>0</v>
      </c>
      <c r="P152" s="48">
        <v>6.7169999999999996</v>
      </c>
      <c r="Q152" s="48">
        <v>6.7169999999999996</v>
      </c>
      <c r="R152" s="48" t="s">
        <v>344</v>
      </c>
      <c r="S152" s="48" t="s">
        <v>344</v>
      </c>
      <c r="T152" s="48">
        <v>6.7169999999999996</v>
      </c>
      <c r="U152" s="48">
        <v>0</v>
      </c>
      <c r="V152" s="48">
        <v>6.7169999999999996</v>
      </c>
      <c r="W152" s="48">
        <v>6.7169999999999996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131</v>
      </c>
      <c r="B1" s="10"/>
    </row>
    <row r="2" spans="1:19" ht="5.25" customHeight="1"/>
    <row r="3" spans="1:19" ht="28.5" customHeight="1">
      <c r="A3" s="215" t="s">
        <v>108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130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6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7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8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8">
        <v>27.199300000000001</v>
      </c>
      <c r="C11" s="48">
        <v>32.603900000000003</v>
      </c>
      <c r="D11" s="48">
        <v>18.068899999999999</v>
      </c>
      <c r="E11" s="48">
        <v>15.8315</v>
      </c>
      <c r="F11" s="48">
        <v>18.975999999999999</v>
      </c>
      <c r="G11" s="48">
        <v>22.062200000000001</v>
      </c>
      <c r="H11" s="48">
        <v>27.224399999999999</v>
      </c>
      <c r="I11" s="48">
        <v>32.631</v>
      </c>
      <c r="J11" s="48">
        <v>18.093</v>
      </c>
      <c r="K11" s="48">
        <v>15.8315</v>
      </c>
      <c r="L11" s="48">
        <v>18.999199999999998</v>
      </c>
      <c r="M11" s="48">
        <v>22.231400000000001</v>
      </c>
      <c r="N11" s="48">
        <v>20.157900000000001</v>
      </c>
      <c r="O11" s="48">
        <v>25.1967</v>
      </c>
      <c r="P11" s="48">
        <v>11.0047</v>
      </c>
      <c r="Q11" s="48">
        <v>0</v>
      </c>
      <c r="R11" s="48">
        <v>10.6251</v>
      </c>
      <c r="S11" s="48">
        <v>11.206799999999999</v>
      </c>
    </row>
    <row r="12" spans="1:19" ht="15" hidden="1" customHeight="1" outlineLevel="1">
      <c r="A12" s="8">
        <v>40575</v>
      </c>
      <c r="B12" s="48">
        <v>25.819700000000001</v>
      </c>
      <c r="C12" s="48">
        <v>32.890500000000003</v>
      </c>
      <c r="D12" s="48">
        <v>17.251899999999999</v>
      </c>
      <c r="E12" s="48">
        <v>16.802099999999999</v>
      </c>
      <c r="F12" s="48">
        <v>18.2089</v>
      </c>
      <c r="G12" s="48">
        <v>16.5517</v>
      </c>
      <c r="H12" s="48">
        <v>26.67</v>
      </c>
      <c r="I12" s="48">
        <v>32.928400000000003</v>
      </c>
      <c r="J12" s="48">
        <v>18.090800000000002</v>
      </c>
      <c r="K12" s="48">
        <v>16.802099999999999</v>
      </c>
      <c r="L12" s="48">
        <v>18.245100000000001</v>
      </c>
      <c r="M12" s="48">
        <v>23.445799999999998</v>
      </c>
      <c r="N12" s="48">
        <v>11.2813</v>
      </c>
      <c r="O12" s="48">
        <v>19.9879</v>
      </c>
      <c r="P12" s="48">
        <v>11.020899999999999</v>
      </c>
      <c r="Q12" s="48">
        <v>0</v>
      </c>
      <c r="R12" s="48">
        <v>11.532400000000001</v>
      </c>
      <c r="S12" s="48">
        <v>11.012499999999999</v>
      </c>
    </row>
    <row r="13" spans="1:19" ht="15" hidden="1" customHeight="1" outlineLevel="1">
      <c r="A13" s="8">
        <v>40603</v>
      </c>
      <c r="B13" s="48">
        <v>28.6511</v>
      </c>
      <c r="C13" s="48">
        <v>32.9861</v>
      </c>
      <c r="D13" s="48">
        <v>21.5961</v>
      </c>
      <c r="E13" s="48">
        <v>22.621099999999998</v>
      </c>
      <c r="F13" s="48">
        <v>23.086500000000001</v>
      </c>
      <c r="G13" s="48">
        <v>15.009</v>
      </c>
      <c r="H13" s="48">
        <v>29.327500000000001</v>
      </c>
      <c r="I13" s="48">
        <v>33.1051</v>
      </c>
      <c r="J13" s="48">
        <v>22.851299999999998</v>
      </c>
      <c r="K13" s="48">
        <v>22.621099999999998</v>
      </c>
      <c r="L13" s="48">
        <v>23.096699999999998</v>
      </c>
      <c r="M13" s="48">
        <v>22.228899999999999</v>
      </c>
      <c r="N13" s="48">
        <v>5.3920000000000003</v>
      </c>
      <c r="O13" s="48">
        <v>20.081499999999998</v>
      </c>
      <c r="P13" s="48">
        <v>1.7132000000000001</v>
      </c>
      <c r="Q13" s="48">
        <v>0</v>
      </c>
      <c r="R13" s="48">
        <v>11.3362</v>
      </c>
      <c r="S13" s="48">
        <v>1.6358999999999999</v>
      </c>
    </row>
    <row r="14" spans="1:19" ht="15" hidden="1" customHeight="1" outlineLevel="1">
      <c r="A14" s="8">
        <v>40634</v>
      </c>
      <c r="B14" s="48">
        <v>31.022200000000002</v>
      </c>
      <c r="C14" s="48">
        <v>34.251199999999997</v>
      </c>
      <c r="D14" s="48">
        <v>22.287299999999998</v>
      </c>
      <c r="E14" s="48">
        <v>23.7075</v>
      </c>
      <c r="F14" s="48">
        <v>22.355399999999999</v>
      </c>
      <c r="G14" s="48">
        <v>20.421199999999999</v>
      </c>
      <c r="H14" s="48">
        <v>31.223400000000002</v>
      </c>
      <c r="I14" s="48">
        <v>34.287999999999997</v>
      </c>
      <c r="J14" s="48">
        <v>22.670100000000001</v>
      </c>
      <c r="K14" s="48">
        <v>23.901299999999999</v>
      </c>
      <c r="L14" s="48">
        <v>22.398700000000002</v>
      </c>
      <c r="M14" s="48">
        <v>21.858000000000001</v>
      </c>
      <c r="N14" s="48">
        <v>12.7224</v>
      </c>
      <c r="O14" s="48">
        <v>20.090299999999999</v>
      </c>
      <c r="P14" s="48">
        <v>11.1706</v>
      </c>
      <c r="Q14" s="48">
        <v>7.2601000000000004</v>
      </c>
      <c r="R14" s="48">
        <v>11.515700000000001</v>
      </c>
      <c r="S14" s="48">
        <v>11.5307</v>
      </c>
    </row>
    <row r="15" spans="1:19" ht="15" hidden="1" customHeight="1" outlineLevel="1">
      <c r="A15" s="8">
        <v>40664</v>
      </c>
      <c r="B15" s="48">
        <v>31.642399999999999</v>
      </c>
      <c r="C15" s="48">
        <v>34.285600000000002</v>
      </c>
      <c r="D15" s="48">
        <v>23.245999999999999</v>
      </c>
      <c r="E15" s="48">
        <v>20.9818</v>
      </c>
      <c r="F15" s="48">
        <v>25.617999999999999</v>
      </c>
      <c r="G15" s="48">
        <v>21.880400000000002</v>
      </c>
      <c r="H15" s="48">
        <v>31.6831</v>
      </c>
      <c r="I15" s="48">
        <v>34.303400000000003</v>
      </c>
      <c r="J15" s="48">
        <v>23.315200000000001</v>
      </c>
      <c r="K15" s="48">
        <v>20.9818</v>
      </c>
      <c r="L15" s="48">
        <v>25.668500000000002</v>
      </c>
      <c r="M15" s="48">
        <v>22.086200000000002</v>
      </c>
      <c r="N15" s="48">
        <v>15.5489</v>
      </c>
      <c r="O15" s="48">
        <v>20.177199999999999</v>
      </c>
      <c r="P15" s="48">
        <v>12.7212</v>
      </c>
      <c r="Q15" s="48">
        <v>0</v>
      </c>
      <c r="R15" s="48">
        <v>12.240600000000001</v>
      </c>
      <c r="S15" s="48">
        <v>12.8871</v>
      </c>
    </row>
    <row r="16" spans="1:19" ht="15" hidden="1" customHeight="1" outlineLevel="1">
      <c r="A16" s="8">
        <v>40695</v>
      </c>
      <c r="B16" s="48">
        <v>31.4054</v>
      </c>
      <c r="C16" s="48">
        <v>34.336599999999997</v>
      </c>
      <c r="D16" s="48">
        <v>23.483599999999999</v>
      </c>
      <c r="E16" s="48">
        <v>23.038</v>
      </c>
      <c r="F16" s="48">
        <v>24.267199999999999</v>
      </c>
      <c r="G16" s="48">
        <v>22.366199999999999</v>
      </c>
      <c r="H16" s="48">
        <v>31.4834</v>
      </c>
      <c r="I16" s="48">
        <v>34.344700000000003</v>
      </c>
      <c r="J16" s="48">
        <v>23.6631</v>
      </c>
      <c r="K16" s="48">
        <v>23.0382</v>
      </c>
      <c r="L16" s="48">
        <v>24.614799999999999</v>
      </c>
      <c r="M16" s="48">
        <v>22.424600000000002</v>
      </c>
      <c r="N16" s="48">
        <v>9.7876999999999992</v>
      </c>
      <c r="O16" s="48">
        <v>20.235099999999999</v>
      </c>
      <c r="P16" s="48">
        <v>8.4236000000000004</v>
      </c>
      <c r="Q16" s="48">
        <v>10</v>
      </c>
      <c r="R16" s="48">
        <v>7.8178999999999998</v>
      </c>
      <c r="S16" s="48">
        <v>12.643700000000001</v>
      </c>
    </row>
    <row r="17" spans="1:19" ht="15" hidden="1" customHeight="1" outlineLevel="1">
      <c r="A17" s="8">
        <v>40725</v>
      </c>
      <c r="B17" s="48">
        <v>29.744499999999999</v>
      </c>
      <c r="C17" s="48">
        <v>34.287199999999999</v>
      </c>
      <c r="D17" s="48">
        <v>21.793099999999999</v>
      </c>
      <c r="E17" s="48">
        <v>20.8139</v>
      </c>
      <c r="F17" s="48">
        <v>22.379000000000001</v>
      </c>
      <c r="G17" s="48">
        <v>21.1252</v>
      </c>
      <c r="H17" s="48">
        <v>29.826499999999999</v>
      </c>
      <c r="I17" s="48">
        <v>34.297899999999998</v>
      </c>
      <c r="J17" s="48">
        <v>21.907800000000002</v>
      </c>
      <c r="K17" s="48">
        <v>20.8139</v>
      </c>
      <c r="L17" s="48">
        <v>22.392800000000001</v>
      </c>
      <c r="M17" s="48">
        <v>21.735700000000001</v>
      </c>
      <c r="N17" s="48">
        <v>13.5367</v>
      </c>
      <c r="O17" s="48">
        <v>21.009399999999999</v>
      </c>
      <c r="P17" s="48">
        <v>12.690899999999999</v>
      </c>
      <c r="Q17" s="48">
        <v>10</v>
      </c>
      <c r="R17" s="48">
        <v>13.629899999999999</v>
      </c>
      <c r="S17" s="48">
        <v>12.6149</v>
      </c>
    </row>
    <row r="18" spans="1:19" ht="15" hidden="1" customHeight="1" outlineLevel="1">
      <c r="A18" s="8">
        <v>40756</v>
      </c>
      <c r="B18" s="48">
        <v>28.157</v>
      </c>
      <c r="C18" s="48">
        <v>33.0473</v>
      </c>
      <c r="D18" s="48">
        <v>22.276499999999999</v>
      </c>
      <c r="E18" s="48">
        <v>20.191500000000001</v>
      </c>
      <c r="F18" s="48">
        <v>24.593900000000001</v>
      </c>
      <c r="G18" s="48">
        <v>21.099799999999998</v>
      </c>
      <c r="H18" s="48">
        <v>28.198</v>
      </c>
      <c r="I18" s="48">
        <v>33.0715</v>
      </c>
      <c r="J18" s="48">
        <v>22.322099999999999</v>
      </c>
      <c r="K18" s="48">
        <v>20.191500000000001</v>
      </c>
      <c r="L18" s="48">
        <v>24.6187</v>
      </c>
      <c r="M18" s="48">
        <v>21.234200000000001</v>
      </c>
      <c r="N18" s="48">
        <v>15.0082</v>
      </c>
      <c r="O18" s="48">
        <v>20.3964</v>
      </c>
      <c r="P18" s="48">
        <v>12.2911</v>
      </c>
      <c r="Q18" s="48">
        <v>10</v>
      </c>
      <c r="R18" s="48">
        <v>12.3855</v>
      </c>
      <c r="S18" s="48">
        <v>12.27</v>
      </c>
    </row>
    <row r="19" spans="1:19" ht="15" hidden="1" customHeight="1" outlineLevel="1">
      <c r="A19" s="8">
        <v>40787</v>
      </c>
      <c r="B19" s="48">
        <v>26.303899999999999</v>
      </c>
      <c r="C19" s="48">
        <v>31.231400000000001</v>
      </c>
      <c r="D19" s="48">
        <v>22.3767</v>
      </c>
      <c r="E19" s="48">
        <v>21.528400000000001</v>
      </c>
      <c r="F19" s="48">
        <v>25.167999999999999</v>
      </c>
      <c r="G19" s="48">
        <v>18.849499999999999</v>
      </c>
      <c r="H19" s="48">
        <v>27.037700000000001</v>
      </c>
      <c r="I19" s="48">
        <v>31.2516</v>
      </c>
      <c r="J19" s="48">
        <v>23.376799999999999</v>
      </c>
      <c r="K19" s="48">
        <v>21.528500000000001</v>
      </c>
      <c r="L19" s="48">
        <v>26.1648</v>
      </c>
      <c r="M19" s="48">
        <v>20.5303</v>
      </c>
      <c r="N19" s="48">
        <v>11.6648</v>
      </c>
      <c r="O19" s="48">
        <v>20.3614</v>
      </c>
      <c r="P19" s="48">
        <v>11.5122</v>
      </c>
      <c r="Q19" s="48">
        <v>10</v>
      </c>
      <c r="R19" s="48">
        <v>12.337199999999999</v>
      </c>
      <c r="S19" s="48">
        <v>10.996700000000001</v>
      </c>
    </row>
    <row r="20" spans="1:19" ht="15" hidden="1" customHeight="1" outlineLevel="1">
      <c r="A20" s="8">
        <v>40817</v>
      </c>
      <c r="B20" s="48">
        <v>24.380099999999999</v>
      </c>
      <c r="C20" s="48">
        <v>31.642499999999998</v>
      </c>
      <c r="D20" s="48">
        <v>19.4831</v>
      </c>
      <c r="E20" s="48">
        <v>15.084199999999999</v>
      </c>
      <c r="F20" s="48">
        <v>25.831499999999998</v>
      </c>
      <c r="G20" s="48">
        <v>20.4191</v>
      </c>
      <c r="H20" s="48">
        <v>27.493200000000002</v>
      </c>
      <c r="I20" s="48">
        <v>31.6647</v>
      </c>
      <c r="J20" s="48">
        <v>23.5092</v>
      </c>
      <c r="K20" s="48">
        <v>22.0563</v>
      </c>
      <c r="L20" s="48">
        <v>25.8734</v>
      </c>
      <c r="M20" s="48">
        <v>21.362400000000001</v>
      </c>
      <c r="N20" s="48">
        <v>9.9224999999999994</v>
      </c>
      <c r="O20" s="48">
        <v>20.105399999999999</v>
      </c>
      <c r="P20" s="48">
        <v>9.8778000000000006</v>
      </c>
      <c r="Q20" s="48">
        <v>9.75</v>
      </c>
      <c r="R20" s="48">
        <v>14.0875</v>
      </c>
      <c r="S20" s="48">
        <v>11.397600000000001</v>
      </c>
    </row>
    <row r="21" spans="1:19" ht="15" hidden="1" customHeight="1" outlineLevel="1">
      <c r="A21" s="8">
        <v>40848</v>
      </c>
      <c r="B21" s="48">
        <v>25.235700000000001</v>
      </c>
      <c r="C21" s="48">
        <v>31.456700000000001</v>
      </c>
      <c r="D21" s="48">
        <v>20.332799999999999</v>
      </c>
      <c r="E21" s="48">
        <v>18.546099999999999</v>
      </c>
      <c r="F21" s="48">
        <v>23.465499999999999</v>
      </c>
      <c r="G21" s="48">
        <v>17.675699999999999</v>
      </c>
      <c r="H21" s="48">
        <v>25.966000000000001</v>
      </c>
      <c r="I21" s="48">
        <v>31.468900000000001</v>
      </c>
      <c r="J21" s="48">
        <v>21.254799999999999</v>
      </c>
      <c r="K21" s="48">
        <v>20.412099999999999</v>
      </c>
      <c r="L21" s="48">
        <v>23.475899999999999</v>
      </c>
      <c r="M21" s="48">
        <v>17.697700000000001</v>
      </c>
      <c r="N21" s="48">
        <v>9.9437999999999995</v>
      </c>
      <c r="O21" s="48">
        <v>21.351700000000001</v>
      </c>
      <c r="P21" s="48">
        <v>9.8095999999999997</v>
      </c>
      <c r="Q21" s="48">
        <v>9.75</v>
      </c>
      <c r="R21" s="48">
        <v>12.2727</v>
      </c>
      <c r="S21" s="48">
        <v>13.9666</v>
      </c>
    </row>
    <row r="22" spans="1:19" ht="15" hidden="1" customHeight="1" outlineLevel="1">
      <c r="A22" s="8">
        <v>40878</v>
      </c>
      <c r="B22" s="48">
        <v>27.040099999999999</v>
      </c>
      <c r="C22" s="48">
        <v>32.1111</v>
      </c>
      <c r="D22" s="48">
        <v>21.698399999999999</v>
      </c>
      <c r="E22" s="48">
        <v>20.8169</v>
      </c>
      <c r="F22" s="48">
        <v>25.069199999999999</v>
      </c>
      <c r="G22" s="48">
        <v>17.588799999999999</v>
      </c>
      <c r="H22" s="48">
        <v>27.925699999999999</v>
      </c>
      <c r="I22" s="48">
        <v>32.117899999999999</v>
      </c>
      <c r="J22" s="48">
        <v>23.017399999999999</v>
      </c>
      <c r="K22" s="48">
        <v>24.791399999999999</v>
      </c>
      <c r="L22" s="48">
        <v>25.073399999999999</v>
      </c>
      <c r="M22" s="48">
        <v>17.839200000000002</v>
      </c>
      <c r="N22" s="48">
        <v>10.005800000000001</v>
      </c>
      <c r="O22" s="48">
        <v>20.8324</v>
      </c>
      <c r="P22" s="48">
        <v>9.9377999999999993</v>
      </c>
      <c r="Q22" s="48">
        <v>9.75</v>
      </c>
      <c r="R22" s="48">
        <v>12.0433</v>
      </c>
      <c r="S22" s="48">
        <v>11.5726</v>
      </c>
    </row>
    <row r="23" spans="1:19" ht="15" hidden="1" customHeight="1" outlineLevel="1">
      <c r="A23" s="8">
        <v>40909</v>
      </c>
      <c r="B23" s="48">
        <v>29.4968</v>
      </c>
      <c r="C23" s="48">
        <v>32.849299999999999</v>
      </c>
      <c r="D23" s="48">
        <v>23.7197</v>
      </c>
      <c r="E23" s="48">
        <v>21.2059</v>
      </c>
      <c r="F23" s="48">
        <v>26.912700000000001</v>
      </c>
      <c r="G23" s="48">
        <v>20.1937</v>
      </c>
      <c r="H23" s="48">
        <v>29.511500000000002</v>
      </c>
      <c r="I23" s="48">
        <v>32.854199999999999</v>
      </c>
      <c r="J23" s="48">
        <v>23.743400000000001</v>
      </c>
      <c r="K23" s="48">
        <v>21.2059</v>
      </c>
      <c r="L23" s="48">
        <v>26.931000000000001</v>
      </c>
      <c r="M23" s="48">
        <v>20.273</v>
      </c>
      <c r="N23" s="48">
        <v>14.4894</v>
      </c>
      <c r="O23" s="48">
        <v>22.3489</v>
      </c>
      <c r="P23" s="48">
        <v>11.1053</v>
      </c>
      <c r="Q23" s="48">
        <v>0</v>
      </c>
      <c r="R23" s="48">
        <v>10.722099999999999</v>
      </c>
      <c r="S23" s="48">
        <v>11.2559</v>
      </c>
    </row>
    <row r="24" spans="1:19" ht="15" hidden="1" customHeight="1" outlineLevel="1">
      <c r="A24" s="8">
        <v>40940</v>
      </c>
      <c r="B24" s="48">
        <v>27.122</v>
      </c>
      <c r="C24" s="48">
        <v>29.940300000000001</v>
      </c>
      <c r="D24" s="48">
        <v>25.145600000000002</v>
      </c>
      <c r="E24" s="48">
        <v>21.825399999999998</v>
      </c>
      <c r="F24" s="48">
        <v>28.203399999999998</v>
      </c>
      <c r="G24" s="48">
        <v>24.911200000000001</v>
      </c>
      <c r="H24" s="48">
        <v>27.3569</v>
      </c>
      <c r="I24" s="48">
        <v>29.950299999999999</v>
      </c>
      <c r="J24" s="48">
        <v>25.478200000000001</v>
      </c>
      <c r="K24" s="48">
        <v>22.036899999999999</v>
      </c>
      <c r="L24" s="48">
        <v>28.402899999999999</v>
      </c>
      <c r="M24" s="48">
        <v>25.7638</v>
      </c>
      <c r="N24" s="48">
        <v>15.563499999999999</v>
      </c>
      <c r="O24" s="48">
        <v>21.316700000000001</v>
      </c>
      <c r="P24" s="48">
        <v>15.4223</v>
      </c>
      <c r="Q24" s="48">
        <v>9.75</v>
      </c>
      <c r="R24" s="48">
        <v>17.2349</v>
      </c>
      <c r="S24" s="48">
        <v>16.616299999999999</v>
      </c>
    </row>
    <row r="25" spans="1:19" ht="15" hidden="1" customHeight="1" outlineLevel="1">
      <c r="A25" s="8">
        <v>40969</v>
      </c>
      <c r="B25" s="48">
        <v>25.610299999999999</v>
      </c>
      <c r="C25" s="48">
        <v>29.769300000000001</v>
      </c>
      <c r="D25" s="48">
        <v>22.768599999999999</v>
      </c>
      <c r="E25" s="48">
        <v>21.812200000000001</v>
      </c>
      <c r="F25" s="48">
        <v>22.8355</v>
      </c>
      <c r="G25" s="48">
        <v>24.0428</v>
      </c>
      <c r="H25" s="48">
        <v>25.648399999999999</v>
      </c>
      <c r="I25" s="48">
        <v>29.770700000000001</v>
      </c>
      <c r="J25" s="48">
        <v>22.820499999999999</v>
      </c>
      <c r="K25" s="48">
        <v>21.989699999999999</v>
      </c>
      <c r="L25" s="48">
        <v>22.838100000000001</v>
      </c>
      <c r="M25" s="48">
        <v>24.099</v>
      </c>
      <c r="N25" s="48">
        <v>10.909000000000001</v>
      </c>
      <c r="O25" s="48">
        <v>23.427299999999999</v>
      </c>
      <c r="P25" s="48">
        <v>10.4635</v>
      </c>
      <c r="Q25" s="48">
        <v>9.75</v>
      </c>
      <c r="R25" s="48">
        <v>14.2318</v>
      </c>
      <c r="S25" s="48">
        <v>12.844099999999999</v>
      </c>
    </row>
    <row r="26" spans="1:19" ht="15" hidden="1" customHeight="1" outlineLevel="1">
      <c r="A26" s="8">
        <v>41000</v>
      </c>
      <c r="B26" s="48">
        <v>27.816099999999999</v>
      </c>
      <c r="C26" s="48">
        <v>30.1906</v>
      </c>
      <c r="D26" s="48">
        <v>25.147600000000001</v>
      </c>
      <c r="E26" s="48">
        <v>23.316800000000001</v>
      </c>
      <c r="F26" s="48">
        <v>27.091100000000001</v>
      </c>
      <c r="G26" s="48">
        <v>21.886900000000001</v>
      </c>
      <c r="H26" s="48">
        <v>28.046800000000001</v>
      </c>
      <c r="I26" s="48">
        <v>30.190999999999999</v>
      </c>
      <c r="J26" s="48">
        <v>25.572900000000001</v>
      </c>
      <c r="K26" s="48">
        <v>23.574200000000001</v>
      </c>
      <c r="L26" s="48">
        <v>27.4177</v>
      </c>
      <c r="M26" s="48">
        <v>22.704799999999999</v>
      </c>
      <c r="N26" s="48">
        <v>9.3046000000000006</v>
      </c>
      <c r="O26" s="48">
        <v>26.523299999999999</v>
      </c>
      <c r="P26" s="48">
        <v>9.2306000000000008</v>
      </c>
      <c r="Q26" s="48">
        <v>9.75</v>
      </c>
      <c r="R26" s="48">
        <v>1.4181999999999999</v>
      </c>
      <c r="S26" s="48">
        <v>12.924799999999999</v>
      </c>
    </row>
    <row r="27" spans="1:19" ht="15" hidden="1" customHeight="1" outlineLevel="1">
      <c r="A27" s="8">
        <v>41030</v>
      </c>
      <c r="B27" s="48">
        <v>28.2409</v>
      </c>
      <c r="C27" s="48">
        <v>31.447600000000001</v>
      </c>
      <c r="D27" s="48">
        <v>25.099799999999998</v>
      </c>
      <c r="E27" s="48">
        <v>22.964500000000001</v>
      </c>
      <c r="F27" s="48">
        <v>26.549800000000001</v>
      </c>
      <c r="G27" s="48">
        <v>24.505299999999998</v>
      </c>
      <c r="H27" s="48">
        <v>28.293600000000001</v>
      </c>
      <c r="I27" s="48">
        <v>31.477799999999998</v>
      </c>
      <c r="J27" s="48">
        <v>25.161899999999999</v>
      </c>
      <c r="K27" s="48">
        <v>22.964500000000001</v>
      </c>
      <c r="L27" s="48">
        <v>26.564299999999999</v>
      </c>
      <c r="M27" s="48">
        <v>24.7285</v>
      </c>
      <c r="N27" s="48">
        <v>15.2928</v>
      </c>
      <c r="O27" s="48">
        <v>16.531400000000001</v>
      </c>
      <c r="P27" s="48">
        <v>14.888199999999999</v>
      </c>
      <c r="Q27" s="48">
        <v>0</v>
      </c>
      <c r="R27" s="48">
        <v>15.706099999999999</v>
      </c>
      <c r="S27" s="48">
        <v>14.7883</v>
      </c>
    </row>
    <row r="28" spans="1:19" ht="15" hidden="1" customHeight="1" outlineLevel="1">
      <c r="A28" s="8">
        <v>41061</v>
      </c>
      <c r="B28" s="48">
        <v>27.695900000000002</v>
      </c>
      <c r="C28" s="48">
        <v>31.008299999999998</v>
      </c>
      <c r="D28" s="48">
        <v>25.260400000000001</v>
      </c>
      <c r="E28" s="48">
        <v>22.5501</v>
      </c>
      <c r="F28" s="48">
        <v>25.854399999999998</v>
      </c>
      <c r="G28" s="48">
        <v>26.840399999999999</v>
      </c>
      <c r="H28" s="48">
        <v>27.781099999999999</v>
      </c>
      <c r="I28" s="48">
        <v>31.018799999999999</v>
      </c>
      <c r="J28" s="48">
        <v>25.377199999999998</v>
      </c>
      <c r="K28" s="48">
        <v>22.5501</v>
      </c>
      <c r="L28" s="48">
        <v>26.027799999999999</v>
      </c>
      <c r="M28" s="48">
        <v>26.988900000000001</v>
      </c>
      <c r="N28" s="48">
        <v>14.8866</v>
      </c>
      <c r="O28" s="48">
        <v>20.8048</v>
      </c>
      <c r="P28" s="48">
        <v>14.4665</v>
      </c>
      <c r="Q28" s="48">
        <v>0</v>
      </c>
      <c r="R28" s="48">
        <v>14.6127</v>
      </c>
      <c r="S28" s="48">
        <v>13.9611</v>
      </c>
    </row>
    <row r="29" spans="1:19" ht="15" hidden="1" customHeight="1" outlineLevel="1">
      <c r="A29" s="8">
        <v>41091</v>
      </c>
      <c r="B29" s="48">
        <v>27.798400000000001</v>
      </c>
      <c r="C29" s="48">
        <v>30.4498</v>
      </c>
      <c r="D29" s="48">
        <v>25.691299999999998</v>
      </c>
      <c r="E29" s="48">
        <v>23.786899999999999</v>
      </c>
      <c r="F29" s="48">
        <v>27.2498</v>
      </c>
      <c r="G29" s="48">
        <v>23.797699999999999</v>
      </c>
      <c r="H29" s="48">
        <v>27.933399999999999</v>
      </c>
      <c r="I29" s="48">
        <v>30.486499999999999</v>
      </c>
      <c r="J29" s="48">
        <v>25.8828</v>
      </c>
      <c r="K29" s="48">
        <v>23.949300000000001</v>
      </c>
      <c r="L29" s="48">
        <v>27.253799999999998</v>
      </c>
      <c r="M29" s="48">
        <v>24.396899999999999</v>
      </c>
      <c r="N29" s="48">
        <v>13.6637</v>
      </c>
      <c r="O29" s="48">
        <v>20.286000000000001</v>
      </c>
      <c r="P29" s="48">
        <v>12.3203</v>
      </c>
      <c r="Q29" s="48">
        <v>9.75</v>
      </c>
      <c r="R29" s="48">
        <v>13.678800000000001</v>
      </c>
      <c r="S29" s="48">
        <v>12.912599999999999</v>
      </c>
    </row>
    <row r="30" spans="1:19" ht="15" hidden="1" customHeight="1" outlineLevel="1">
      <c r="A30" s="8">
        <v>41122</v>
      </c>
      <c r="B30" s="48">
        <v>28.178100000000001</v>
      </c>
      <c r="C30" s="48">
        <v>31.584199999999999</v>
      </c>
      <c r="D30" s="48">
        <v>24.651199999999999</v>
      </c>
      <c r="E30" s="48">
        <v>21.4328</v>
      </c>
      <c r="F30" s="48">
        <v>27.258800000000001</v>
      </c>
      <c r="G30" s="48">
        <v>22.8841</v>
      </c>
      <c r="H30" s="48">
        <v>28.211500000000001</v>
      </c>
      <c r="I30" s="48">
        <v>31.5901</v>
      </c>
      <c r="J30" s="48">
        <v>24.699000000000002</v>
      </c>
      <c r="K30" s="48">
        <v>21.4328</v>
      </c>
      <c r="L30" s="48">
        <v>27.2654</v>
      </c>
      <c r="M30" s="48">
        <v>23.0548</v>
      </c>
      <c r="N30" s="48">
        <v>15.045400000000001</v>
      </c>
      <c r="O30" s="48">
        <v>21.3142</v>
      </c>
      <c r="P30" s="48">
        <v>14.239800000000001</v>
      </c>
      <c r="Q30" s="48">
        <v>0</v>
      </c>
      <c r="R30" s="48">
        <v>15.5441</v>
      </c>
      <c r="S30" s="48">
        <v>14.1547</v>
      </c>
    </row>
    <row r="31" spans="1:19" ht="15" hidden="1" customHeight="1" outlineLevel="1">
      <c r="A31" s="8">
        <v>41153</v>
      </c>
      <c r="B31" s="48">
        <v>27.9483</v>
      </c>
      <c r="C31" s="48">
        <v>30.3352</v>
      </c>
      <c r="D31" s="48">
        <v>25.6829</v>
      </c>
      <c r="E31" s="48">
        <v>24.928899999999999</v>
      </c>
      <c r="F31" s="48">
        <v>28.2287</v>
      </c>
      <c r="G31" s="48">
        <v>18.973400000000002</v>
      </c>
      <c r="H31" s="48">
        <v>27.979399999999998</v>
      </c>
      <c r="I31" s="48">
        <v>30.3386</v>
      </c>
      <c r="J31" s="48">
        <v>25.732299999999999</v>
      </c>
      <c r="K31" s="48">
        <v>24.928899999999999</v>
      </c>
      <c r="L31" s="48">
        <v>28.231100000000001</v>
      </c>
      <c r="M31" s="48">
        <v>19.1066</v>
      </c>
      <c r="N31" s="48">
        <v>13.998699999999999</v>
      </c>
      <c r="O31" s="48">
        <v>22.113099999999999</v>
      </c>
      <c r="P31" s="48">
        <v>13.1882</v>
      </c>
      <c r="Q31" s="48">
        <v>0</v>
      </c>
      <c r="R31" s="48">
        <v>17.151399999999999</v>
      </c>
      <c r="S31" s="48">
        <v>13.0707</v>
      </c>
    </row>
    <row r="32" spans="1:19" ht="15" hidden="1" customHeight="1" outlineLevel="1">
      <c r="A32" s="8">
        <v>41183</v>
      </c>
      <c r="B32" s="48">
        <v>27.520199999999999</v>
      </c>
      <c r="C32" s="48">
        <v>30.4558</v>
      </c>
      <c r="D32" s="48">
        <v>24.819199999999999</v>
      </c>
      <c r="E32" s="48">
        <v>21.985800000000001</v>
      </c>
      <c r="F32" s="48">
        <v>28.642099999999999</v>
      </c>
      <c r="G32" s="48">
        <v>19.171500000000002</v>
      </c>
      <c r="H32" s="48">
        <v>27.9651</v>
      </c>
      <c r="I32" s="48">
        <v>30.455300000000001</v>
      </c>
      <c r="J32" s="48">
        <v>25.504200000000001</v>
      </c>
      <c r="K32" s="48">
        <v>21.985800000000001</v>
      </c>
      <c r="L32" s="48">
        <v>28.642099999999999</v>
      </c>
      <c r="M32" s="48">
        <v>20.839700000000001</v>
      </c>
      <c r="N32" s="48">
        <v>15.5915</v>
      </c>
      <c r="O32" s="48">
        <v>40.123600000000003</v>
      </c>
      <c r="P32" s="48">
        <v>15.575799999999999</v>
      </c>
      <c r="Q32" s="48">
        <v>0</v>
      </c>
      <c r="R32" s="48">
        <v>0</v>
      </c>
      <c r="S32" s="48">
        <v>15.575799999999999</v>
      </c>
    </row>
    <row r="33" spans="1:19" ht="15" hidden="1" customHeight="1" outlineLevel="1">
      <c r="A33" s="8">
        <v>41214</v>
      </c>
      <c r="B33" s="48">
        <v>29.152000000000001</v>
      </c>
      <c r="C33" s="48">
        <v>31.040900000000001</v>
      </c>
      <c r="D33" s="48">
        <v>27.529199999999999</v>
      </c>
      <c r="E33" s="48">
        <v>25.2623</v>
      </c>
      <c r="F33" s="48">
        <v>30.23</v>
      </c>
      <c r="G33" s="48">
        <v>25.0884</v>
      </c>
      <c r="H33" s="48">
        <v>29.155000000000001</v>
      </c>
      <c r="I33" s="48">
        <v>31.0411</v>
      </c>
      <c r="J33" s="48">
        <v>27.533999999999999</v>
      </c>
      <c r="K33" s="48">
        <v>25.2623</v>
      </c>
      <c r="L33" s="48">
        <v>30.23</v>
      </c>
      <c r="M33" s="48">
        <v>25.110600000000002</v>
      </c>
      <c r="N33" s="48">
        <v>13.754200000000001</v>
      </c>
      <c r="O33" s="48">
        <v>11.468500000000001</v>
      </c>
      <c r="P33" s="48">
        <v>13.8</v>
      </c>
      <c r="Q33" s="48">
        <v>0</v>
      </c>
      <c r="R33" s="48">
        <v>0</v>
      </c>
      <c r="S33" s="48">
        <v>13.8</v>
      </c>
    </row>
    <row r="34" spans="1:19" ht="15" hidden="1" customHeight="1" outlineLevel="1">
      <c r="A34" s="8">
        <v>41244</v>
      </c>
      <c r="B34" s="48">
        <v>34.716000000000001</v>
      </c>
      <c r="C34" s="48">
        <v>35.496000000000002</v>
      </c>
      <c r="D34" s="48">
        <v>27.277799999999999</v>
      </c>
      <c r="E34" s="48">
        <v>23.0654</v>
      </c>
      <c r="F34" s="48">
        <v>31.0578</v>
      </c>
      <c r="G34" s="48">
        <v>21.9727</v>
      </c>
      <c r="H34" s="48">
        <v>34.716000000000001</v>
      </c>
      <c r="I34" s="48">
        <v>35.496000000000002</v>
      </c>
      <c r="J34" s="48">
        <v>27.277799999999999</v>
      </c>
      <c r="K34" s="48">
        <v>23.0654</v>
      </c>
      <c r="L34" s="48">
        <v>31.0578</v>
      </c>
      <c r="M34" s="48">
        <v>21.9727</v>
      </c>
      <c r="N34" s="48">
        <v>1.3926000000000001</v>
      </c>
      <c r="O34" s="48">
        <v>1.3926000000000001</v>
      </c>
      <c r="P34" s="48">
        <v>0</v>
      </c>
      <c r="Q34" s="48">
        <v>0</v>
      </c>
      <c r="R34" s="48">
        <v>0</v>
      </c>
      <c r="S34" s="48" t="s">
        <v>344</v>
      </c>
    </row>
    <row r="35" spans="1:19" ht="15" hidden="1" customHeight="1" outlineLevel="1">
      <c r="A35" s="8">
        <v>41275</v>
      </c>
      <c r="B35" s="48">
        <v>29.834499999999998</v>
      </c>
      <c r="C35" s="48">
        <v>30.995699999999999</v>
      </c>
      <c r="D35" s="48">
        <v>28.343299999999999</v>
      </c>
      <c r="E35" s="48">
        <v>25.588699999999999</v>
      </c>
      <c r="F35" s="48">
        <v>30.144400000000001</v>
      </c>
      <c r="G35" s="48">
        <v>25.1812</v>
      </c>
      <c r="H35" s="48">
        <v>30.0305</v>
      </c>
      <c r="I35" s="48">
        <v>30.995799999999999</v>
      </c>
      <c r="J35" s="48">
        <v>28.763999999999999</v>
      </c>
      <c r="K35" s="48">
        <v>25.588699999999999</v>
      </c>
      <c r="L35" s="48">
        <v>30.144400000000001</v>
      </c>
      <c r="M35" s="48">
        <v>29.400700000000001</v>
      </c>
      <c r="N35" s="48">
        <v>9.01</v>
      </c>
      <c r="O35" s="48">
        <v>26.5413</v>
      </c>
      <c r="P35" s="48">
        <v>8.9923000000000002</v>
      </c>
      <c r="Q35" s="48">
        <v>0</v>
      </c>
      <c r="R35" s="48">
        <v>0</v>
      </c>
      <c r="S35" s="48">
        <v>8.9923000000000002</v>
      </c>
    </row>
    <row r="36" spans="1:19" ht="15" hidden="1" customHeight="1" outlineLevel="1">
      <c r="A36" s="8">
        <v>41306</v>
      </c>
      <c r="B36" s="48">
        <v>29.256</v>
      </c>
      <c r="C36" s="48">
        <v>29.638300000000001</v>
      </c>
      <c r="D36" s="48">
        <v>28.8279</v>
      </c>
      <c r="E36" s="48">
        <v>24.569099999999999</v>
      </c>
      <c r="F36" s="48">
        <v>30.158200000000001</v>
      </c>
      <c r="G36" s="48">
        <v>28.377400000000002</v>
      </c>
      <c r="H36" s="48">
        <v>29.272400000000001</v>
      </c>
      <c r="I36" s="48">
        <v>29.638400000000001</v>
      </c>
      <c r="J36" s="48">
        <v>28.861699999999999</v>
      </c>
      <c r="K36" s="48">
        <v>24.569099999999999</v>
      </c>
      <c r="L36" s="48">
        <v>30.158200000000001</v>
      </c>
      <c r="M36" s="48">
        <v>28.642299999999999</v>
      </c>
      <c r="N36" s="48">
        <v>12.850099999999999</v>
      </c>
      <c r="O36" s="48">
        <v>18.697299999999998</v>
      </c>
      <c r="P36" s="48">
        <v>12.8149</v>
      </c>
      <c r="Q36" s="48">
        <v>0</v>
      </c>
      <c r="R36" s="48">
        <v>0</v>
      </c>
      <c r="S36" s="48">
        <v>12.8149</v>
      </c>
    </row>
    <row r="37" spans="1:19" ht="15" hidden="1" customHeight="1" outlineLevel="1">
      <c r="A37" s="8">
        <v>41334</v>
      </c>
      <c r="B37" s="48">
        <v>28.955400000000001</v>
      </c>
      <c r="C37" s="48">
        <v>30.023700000000002</v>
      </c>
      <c r="D37" s="48">
        <v>27.6982</v>
      </c>
      <c r="E37" s="48">
        <v>23.287099999999999</v>
      </c>
      <c r="F37" s="48">
        <v>29.157299999999999</v>
      </c>
      <c r="G37" s="48">
        <v>27.212900000000001</v>
      </c>
      <c r="H37" s="48">
        <v>28.955400000000001</v>
      </c>
      <c r="I37" s="48">
        <v>30.023800000000001</v>
      </c>
      <c r="J37" s="48">
        <v>27.6982</v>
      </c>
      <c r="K37" s="48">
        <v>23.287099999999999</v>
      </c>
      <c r="L37" s="48">
        <v>29.157299999999999</v>
      </c>
      <c r="M37" s="48">
        <v>27.212900000000001</v>
      </c>
      <c r="N37" s="48">
        <v>13.3368</v>
      </c>
      <c r="O37" s="48">
        <v>13.3368</v>
      </c>
      <c r="P37" s="48">
        <v>0</v>
      </c>
      <c r="Q37" s="48">
        <v>0</v>
      </c>
      <c r="R37" s="48">
        <v>0</v>
      </c>
      <c r="S37" s="48" t="s">
        <v>344</v>
      </c>
    </row>
    <row r="38" spans="1:19" ht="15" hidden="1" customHeight="1" outlineLevel="1">
      <c r="A38" s="8">
        <v>41365</v>
      </c>
      <c r="B38" s="48">
        <v>28.8856</v>
      </c>
      <c r="C38" s="48">
        <v>30.660299999999999</v>
      </c>
      <c r="D38" s="48">
        <v>26.999700000000001</v>
      </c>
      <c r="E38" s="48">
        <v>21.848600000000001</v>
      </c>
      <c r="F38" s="48">
        <v>28.7285</v>
      </c>
      <c r="G38" s="48">
        <v>25.525600000000001</v>
      </c>
      <c r="H38" s="48">
        <v>28.9224</v>
      </c>
      <c r="I38" s="48">
        <v>30.6614</v>
      </c>
      <c r="J38" s="48">
        <v>27.064900000000002</v>
      </c>
      <c r="K38" s="48">
        <v>21.848600000000001</v>
      </c>
      <c r="L38" s="48">
        <v>28.7285</v>
      </c>
      <c r="M38" s="48">
        <v>25.8339</v>
      </c>
      <c r="N38" s="48">
        <v>14.355700000000001</v>
      </c>
      <c r="O38" s="48">
        <v>6.6784999999999997</v>
      </c>
      <c r="P38" s="48">
        <v>14.430899999999999</v>
      </c>
      <c r="Q38" s="48">
        <v>0</v>
      </c>
      <c r="R38" s="48">
        <v>0</v>
      </c>
      <c r="S38" s="48">
        <v>14.430899999999999</v>
      </c>
    </row>
    <row r="39" spans="1:19" ht="15" hidden="1" customHeight="1" outlineLevel="1">
      <c r="A39" s="8">
        <v>41395</v>
      </c>
      <c r="B39" s="48">
        <v>29.532699999999998</v>
      </c>
      <c r="C39" s="48">
        <v>30.296299999999999</v>
      </c>
      <c r="D39" s="48">
        <v>28.5623</v>
      </c>
      <c r="E39" s="48">
        <v>23.2713</v>
      </c>
      <c r="F39" s="48">
        <v>30.358599999999999</v>
      </c>
      <c r="G39" s="48">
        <v>25.4255</v>
      </c>
      <c r="H39" s="48">
        <v>29.543700000000001</v>
      </c>
      <c r="I39" s="48">
        <v>30.296399999999998</v>
      </c>
      <c r="J39" s="48">
        <v>28.585599999999999</v>
      </c>
      <c r="K39" s="48">
        <v>23.2713</v>
      </c>
      <c r="L39" s="48">
        <v>30.358599999999999</v>
      </c>
      <c r="M39" s="48">
        <v>25.580200000000001</v>
      </c>
      <c r="N39" s="48">
        <v>15.863099999999999</v>
      </c>
      <c r="O39" s="48">
        <v>28.282499999999999</v>
      </c>
      <c r="P39" s="48">
        <v>15.6</v>
      </c>
      <c r="Q39" s="48">
        <v>0</v>
      </c>
      <c r="R39" s="48">
        <v>0</v>
      </c>
      <c r="S39" s="48">
        <v>15.6</v>
      </c>
    </row>
    <row r="40" spans="1:19" ht="15" hidden="1" customHeight="1" outlineLevel="1">
      <c r="A40" s="8">
        <v>41426</v>
      </c>
      <c r="B40" s="48">
        <v>28.4526</v>
      </c>
      <c r="C40" s="48">
        <v>29.595300000000002</v>
      </c>
      <c r="D40" s="48">
        <v>27.508800000000001</v>
      </c>
      <c r="E40" s="48">
        <v>25.080100000000002</v>
      </c>
      <c r="F40" s="48">
        <v>29.7834</v>
      </c>
      <c r="G40" s="48">
        <v>23.226900000000001</v>
      </c>
      <c r="H40" s="48">
        <v>28.992699999999999</v>
      </c>
      <c r="I40" s="48">
        <v>29.5959</v>
      </c>
      <c r="J40" s="48">
        <v>28.466899999999999</v>
      </c>
      <c r="K40" s="48">
        <v>25.080100000000002</v>
      </c>
      <c r="L40" s="48">
        <v>29.7834</v>
      </c>
      <c r="M40" s="48">
        <v>26.946999999999999</v>
      </c>
      <c r="N40" s="48">
        <v>10.214600000000001</v>
      </c>
      <c r="O40" s="48">
        <v>4.3013000000000003</v>
      </c>
      <c r="P40" s="48">
        <v>10.2166</v>
      </c>
      <c r="Q40" s="48">
        <v>0</v>
      </c>
      <c r="R40" s="48">
        <v>0</v>
      </c>
      <c r="S40" s="48">
        <v>10.2166</v>
      </c>
    </row>
    <row r="41" spans="1:19" ht="15" hidden="1" customHeight="1" outlineLevel="1">
      <c r="A41" s="8">
        <v>41456</v>
      </c>
      <c r="B41" s="48">
        <v>28.0306</v>
      </c>
      <c r="C41" s="48">
        <v>29.570900000000002</v>
      </c>
      <c r="D41" s="48">
        <v>26.700099999999999</v>
      </c>
      <c r="E41" s="48">
        <v>24.9237</v>
      </c>
      <c r="F41" s="48">
        <v>29.562200000000001</v>
      </c>
      <c r="G41" s="48">
        <v>20.3568</v>
      </c>
      <c r="H41" s="48">
        <v>28.6615</v>
      </c>
      <c r="I41" s="48">
        <v>29.570799999999998</v>
      </c>
      <c r="J41" s="48">
        <v>27.826000000000001</v>
      </c>
      <c r="K41" s="48">
        <v>24.9237</v>
      </c>
      <c r="L41" s="48">
        <v>29.562200000000001</v>
      </c>
      <c r="M41" s="48">
        <v>24.161300000000001</v>
      </c>
      <c r="N41" s="48">
        <v>9.0103000000000009</v>
      </c>
      <c r="O41" s="48">
        <v>31.879200000000001</v>
      </c>
      <c r="P41" s="48">
        <v>9</v>
      </c>
      <c r="Q41" s="48">
        <v>0</v>
      </c>
      <c r="R41" s="48">
        <v>0</v>
      </c>
      <c r="S41" s="48">
        <v>9</v>
      </c>
    </row>
    <row r="42" spans="1:19" ht="15" hidden="1" customHeight="1" outlineLevel="1">
      <c r="A42" s="8">
        <v>41487</v>
      </c>
      <c r="B42" s="48">
        <v>27.168500000000002</v>
      </c>
      <c r="C42" s="48">
        <v>27.528600000000001</v>
      </c>
      <c r="D42" s="48">
        <v>26.857399999999998</v>
      </c>
      <c r="E42" s="48">
        <v>23.4344</v>
      </c>
      <c r="F42" s="48">
        <v>28.252800000000001</v>
      </c>
      <c r="G42" s="48">
        <v>23.3415</v>
      </c>
      <c r="H42" s="48">
        <v>27.168800000000001</v>
      </c>
      <c r="I42" s="48">
        <v>27.529</v>
      </c>
      <c r="J42" s="48">
        <v>26.857600000000001</v>
      </c>
      <c r="K42" s="48">
        <v>23.4344</v>
      </c>
      <c r="L42" s="48">
        <v>28.2531</v>
      </c>
      <c r="M42" s="48">
        <v>23.3415</v>
      </c>
      <c r="N42" s="48">
        <v>16.971399999999999</v>
      </c>
      <c r="O42" s="48">
        <v>1.585</v>
      </c>
      <c r="P42" s="48">
        <v>23.1</v>
      </c>
      <c r="Q42" s="48">
        <v>0</v>
      </c>
      <c r="R42" s="48">
        <v>23.1</v>
      </c>
      <c r="S42" s="48" t="s">
        <v>344</v>
      </c>
    </row>
    <row r="43" spans="1:19" ht="15" hidden="1" customHeight="1" outlineLevel="1">
      <c r="A43" s="8">
        <v>41518</v>
      </c>
      <c r="B43" s="48">
        <v>26.520399999999999</v>
      </c>
      <c r="C43" s="48">
        <v>26.164000000000001</v>
      </c>
      <c r="D43" s="48">
        <v>26.814399999999999</v>
      </c>
      <c r="E43" s="48">
        <v>23.1313</v>
      </c>
      <c r="F43" s="48">
        <v>28.617799999999999</v>
      </c>
      <c r="G43" s="48">
        <v>22.066500000000001</v>
      </c>
      <c r="H43" s="48">
        <v>26.5306</v>
      </c>
      <c r="I43" s="48">
        <v>26.164100000000001</v>
      </c>
      <c r="J43" s="48">
        <v>26.833400000000001</v>
      </c>
      <c r="K43" s="48">
        <v>23.1313</v>
      </c>
      <c r="L43" s="48">
        <v>28.617799999999999</v>
      </c>
      <c r="M43" s="48">
        <v>22.1724</v>
      </c>
      <c r="N43" s="48">
        <v>12.4641</v>
      </c>
      <c r="O43" s="48">
        <v>1.8372999999999999</v>
      </c>
      <c r="P43" s="48">
        <v>12.5</v>
      </c>
      <c r="Q43" s="48">
        <v>0</v>
      </c>
      <c r="R43" s="48">
        <v>0</v>
      </c>
      <c r="S43" s="48">
        <v>12.5</v>
      </c>
    </row>
    <row r="44" spans="1:19" ht="15" hidden="1" customHeight="1" outlineLevel="1">
      <c r="A44" s="8">
        <v>41548</v>
      </c>
      <c r="B44" s="48">
        <v>26.825199999999999</v>
      </c>
      <c r="C44" s="48">
        <v>26.633199999999999</v>
      </c>
      <c r="D44" s="48">
        <v>27.003599999999999</v>
      </c>
      <c r="E44" s="48">
        <v>23.890899999999998</v>
      </c>
      <c r="F44" s="48">
        <v>28.478999999999999</v>
      </c>
      <c r="G44" s="48">
        <v>23.701599999999999</v>
      </c>
      <c r="H44" s="48">
        <v>26.824999999999999</v>
      </c>
      <c r="I44" s="48">
        <v>26.6328</v>
      </c>
      <c r="J44" s="48">
        <v>27.003599999999999</v>
      </c>
      <c r="K44" s="48">
        <v>23.890899999999998</v>
      </c>
      <c r="L44" s="48">
        <v>28.478999999999999</v>
      </c>
      <c r="M44" s="48">
        <v>23.701599999999999</v>
      </c>
      <c r="N44" s="48">
        <v>33.402799999999999</v>
      </c>
      <c r="O44" s="48">
        <v>33.402799999999999</v>
      </c>
      <c r="P44" s="48">
        <v>0</v>
      </c>
      <c r="Q44" s="48">
        <v>0</v>
      </c>
      <c r="R44" s="48">
        <v>0</v>
      </c>
      <c r="S44" s="48" t="s">
        <v>344</v>
      </c>
    </row>
    <row r="45" spans="1:19" ht="15" hidden="1" customHeight="1" outlineLevel="1">
      <c r="A45" s="8">
        <v>41579</v>
      </c>
      <c r="B45" s="48">
        <v>26.731300000000001</v>
      </c>
      <c r="C45" s="48">
        <v>26.904</v>
      </c>
      <c r="D45" s="48">
        <v>26.5623</v>
      </c>
      <c r="E45" s="48">
        <v>22.7058</v>
      </c>
      <c r="F45" s="48">
        <v>28.011900000000001</v>
      </c>
      <c r="G45" s="48">
        <v>22.3413</v>
      </c>
      <c r="H45" s="48">
        <v>26.739699999999999</v>
      </c>
      <c r="I45" s="48">
        <v>26.9041</v>
      </c>
      <c r="J45" s="48">
        <v>26.578700000000001</v>
      </c>
      <c r="K45" s="48">
        <v>22.7058</v>
      </c>
      <c r="L45" s="48">
        <v>28.011900000000001</v>
      </c>
      <c r="M45" s="48">
        <v>22.425799999999999</v>
      </c>
      <c r="N45" s="48">
        <v>13.5527</v>
      </c>
      <c r="O45" s="48">
        <v>20.886299999999999</v>
      </c>
      <c r="P45" s="48">
        <v>13.49</v>
      </c>
      <c r="Q45" s="48">
        <v>0</v>
      </c>
      <c r="R45" s="48">
        <v>0</v>
      </c>
      <c r="S45" s="48">
        <v>13.49</v>
      </c>
    </row>
    <row r="46" spans="1:19" ht="15" hidden="1" customHeight="1" outlineLevel="1">
      <c r="A46" s="8">
        <v>41609</v>
      </c>
      <c r="B46" s="48">
        <v>27.487400000000001</v>
      </c>
      <c r="C46" s="48">
        <v>27.3477</v>
      </c>
      <c r="D46" s="48">
        <v>27.6114</v>
      </c>
      <c r="E46" s="48">
        <v>25.475100000000001</v>
      </c>
      <c r="F46" s="48">
        <v>28.732500000000002</v>
      </c>
      <c r="G46" s="48">
        <v>24.209599999999998</v>
      </c>
      <c r="H46" s="48">
        <v>27.487200000000001</v>
      </c>
      <c r="I46" s="48">
        <v>27.347300000000001</v>
      </c>
      <c r="J46" s="48">
        <v>27.6114</v>
      </c>
      <c r="K46" s="48">
        <v>25.475100000000001</v>
      </c>
      <c r="L46" s="48">
        <v>28.732500000000002</v>
      </c>
      <c r="M46" s="48">
        <v>24.209599999999998</v>
      </c>
      <c r="N46" s="48">
        <v>41.654400000000003</v>
      </c>
      <c r="O46" s="48">
        <v>41.654400000000003</v>
      </c>
      <c r="P46" s="48">
        <v>0</v>
      </c>
      <c r="Q46" s="48">
        <v>0</v>
      </c>
      <c r="R46" s="48">
        <v>0</v>
      </c>
      <c r="S46" s="48" t="s">
        <v>344</v>
      </c>
    </row>
    <row r="47" spans="1:19" ht="15" hidden="1" customHeight="1" outlineLevel="1">
      <c r="A47" s="8">
        <v>41640</v>
      </c>
      <c r="B47" s="48">
        <v>27.8965</v>
      </c>
      <c r="C47" s="48">
        <v>27.906500000000001</v>
      </c>
      <c r="D47" s="48">
        <v>27.886299999999999</v>
      </c>
      <c r="E47" s="48">
        <v>26.1951</v>
      </c>
      <c r="F47" s="48">
        <v>29.1</v>
      </c>
      <c r="G47" s="48">
        <v>23.425899999999999</v>
      </c>
      <c r="H47" s="48">
        <v>27.896599999999999</v>
      </c>
      <c r="I47" s="48">
        <v>27.906600000000001</v>
      </c>
      <c r="J47" s="48">
        <v>27.886299999999999</v>
      </c>
      <c r="K47" s="48">
        <v>26.1951</v>
      </c>
      <c r="L47" s="48">
        <v>29.1</v>
      </c>
      <c r="M47" s="48">
        <v>23.425899999999999</v>
      </c>
      <c r="N47" s="48">
        <v>10.266999999999999</v>
      </c>
      <c r="O47" s="48">
        <v>10.266999999999999</v>
      </c>
      <c r="P47" s="48">
        <v>0</v>
      </c>
      <c r="Q47" s="48">
        <v>0</v>
      </c>
      <c r="R47" s="48">
        <v>0</v>
      </c>
      <c r="S47" s="48" t="s">
        <v>344</v>
      </c>
    </row>
    <row r="48" spans="1:19" ht="15" hidden="1" customHeight="1" outlineLevel="1">
      <c r="A48" s="8">
        <v>41671</v>
      </c>
      <c r="B48" s="48">
        <v>27.437799999999999</v>
      </c>
      <c r="C48" s="48">
        <v>28.985199999999999</v>
      </c>
      <c r="D48" s="48">
        <v>26.645299999999999</v>
      </c>
      <c r="E48" s="48">
        <v>24.787400000000002</v>
      </c>
      <c r="F48" s="48">
        <v>28.7104</v>
      </c>
      <c r="G48" s="48">
        <v>27.0458</v>
      </c>
      <c r="H48" s="48">
        <v>27.437899999999999</v>
      </c>
      <c r="I48" s="48">
        <v>28.985399999999998</v>
      </c>
      <c r="J48" s="48">
        <v>26.645299999999999</v>
      </c>
      <c r="K48" s="48">
        <v>24.787400000000002</v>
      </c>
      <c r="L48" s="48">
        <v>28.7104</v>
      </c>
      <c r="M48" s="48">
        <v>27.0458</v>
      </c>
      <c r="N48" s="48">
        <v>14.520099999999999</v>
      </c>
      <c r="O48" s="48">
        <v>14.520099999999999</v>
      </c>
      <c r="P48" s="48">
        <v>0</v>
      </c>
      <c r="Q48" s="48">
        <v>0</v>
      </c>
      <c r="R48" s="48">
        <v>0</v>
      </c>
      <c r="S48" s="48" t="s">
        <v>344</v>
      </c>
    </row>
    <row r="49" spans="1:19" ht="15" hidden="1" customHeight="1" outlineLevel="1">
      <c r="A49" s="8">
        <v>41699</v>
      </c>
      <c r="B49" s="48">
        <v>27.2241</v>
      </c>
      <c r="C49" s="48">
        <v>27.022600000000001</v>
      </c>
      <c r="D49" s="48">
        <v>27.558199999999999</v>
      </c>
      <c r="E49" s="48">
        <v>25.715299999999999</v>
      </c>
      <c r="F49" s="48">
        <v>28.244599999999998</v>
      </c>
      <c r="G49" s="48">
        <v>25.6</v>
      </c>
      <c r="H49" s="48">
        <v>27.2242</v>
      </c>
      <c r="I49" s="48">
        <v>27.0228</v>
      </c>
      <c r="J49" s="48">
        <v>27.558199999999999</v>
      </c>
      <c r="K49" s="48">
        <v>25.715299999999999</v>
      </c>
      <c r="L49" s="48">
        <v>28.244599999999998</v>
      </c>
      <c r="M49" s="48">
        <v>25.6</v>
      </c>
      <c r="N49" s="48">
        <v>9.2628000000000004</v>
      </c>
      <c r="O49" s="48">
        <v>9.2628000000000004</v>
      </c>
      <c r="P49" s="48">
        <v>0</v>
      </c>
      <c r="Q49" s="48">
        <v>0</v>
      </c>
      <c r="R49" s="48">
        <v>0</v>
      </c>
      <c r="S49" s="48" t="s">
        <v>344</v>
      </c>
    </row>
    <row r="50" spans="1:19" ht="15" hidden="1" customHeight="1" outlineLevel="1">
      <c r="A50" s="8">
        <v>41730</v>
      </c>
      <c r="B50" s="48">
        <v>27.660499999999999</v>
      </c>
      <c r="C50" s="48">
        <v>27.485299999999999</v>
      </c>
      <c r="D50" s="48">
        <v>27.841000000000001</v>
      </c>
      <c r="E50" s="48">
        <v>25.779499999999999</v>
      </c>
      <c r="F50" s="48">
        <v>28.3476</v>
      </c>
      <c r="G50" s="48">
        <v>26.807400000000001</v>
      </c>
      <c r="H50" s="48">
        <v>27.660599999999999</v>
      </c>
      <c r="I50" s="48">
        <v>27.485499999999998</v>
      </c>
      <c r="J50" s="48">
        <v>27.841000000000001</v>
      </c>
      <c r="K50" s="48">
        <v>25.779499999999999</v>
      </c>
      <c r="L50" s="48">
        <v>28.3476</v>
      </c>
      <c r="M50" s="48">
        <v>26.807400000000001</v>
      </c>
      <c r="N50" s="48">
        <v>17.795000000000002</v>
      </c>
      <c r="O50" s="48">
        <v>17.795000000000002</v>
      </c>
      <c r="P50" s="48">
        <v>0</v>
      </c>
      <c r="Q50" s="48">
        <v>0</v>
      </c>
      <c r="R50" s="48">
        <v>0</v>
      </c>
      <c r="S50" s="48" t="s">
        <v>344</v>
      </c>
    </row>
    <row r="51" spans="1:19" ht="15" hidden="1" customHeight="1" outlineLevel="1">
      <c r="A51" s="8">
        <v>41760</v>
      </c>
      <c r="B51" s="48">
        <v>28.083100000000002</v>
      </c>
      <c r="C51" s="48">
        <v>27.5608</v>
      </c>
      <c r="D51" s="48">
        <v>28.695799999999998</v>
      </c>
      <c r="E51" s="48">
        <v>26.7944</v>
      </c>
      <c r="F51" s="48">
        <v>29.0962</v>
      </c>
      <c r="G51" s="48">
        <v>27.169499999999999</v>
      </c>
      <c r="H51" s="48">
        <v>28.083200000000001</v>
      </c>
      <c r="I51" s="48">
        <v>27.5611</v>
      </c>
      <c r="J51" s="48">
        <v>28.695799999999998</v>
      </c>
      <c r="K51" s="48">
        <v>26.7944</v>
      </c>
      <c r="L51" s="48">
        <v>29.0962</v>
      </c>
      <c r="M51" s="48">
        <v>27.169499999999999</v>
      </c>
      <c r="N51" s="48">
        <v>4.0148999999999999</v>
      </c>
      <c r="O51" s="48">
        <v>4.0148999999999999</v>
      </c>
      <c r="P51" s="48">
        <v>0</v>
      </c>
      <c r="Q51" s="48">
        <v>0</v>
      </c>
      <c r="R51" s="48">
        <v>0</v>
      </c>
      <c r="S51" s="48" t="s">
        <v>344</v>
      </c>
    </row>
    <row r="52" spans="1:19" ht="15" hidden="1" customHeight="1" outlineLevel="1">
      <c r="A52" s="8">
        <v>41791</v>
      </c>
      <c r="B52" s="48">
        <v>28.555800000000001</v>
      </c>
      <c r="C52" s="48">
        <v>27.9833</v>
      </c>
      <c r="D52" s="48">
        <v>29.234100000000002</v>
      </c>
      <c r="E52" s="48">
        <v>24.026700000000002</v>
      </c>
      <c r="F52" s="48">
        <v>30.123799999999999</v>
      </c>
      <c r="G52" s="48">
        <v>29.047599999999999</v>
      </c>
      <c r="H52" s="48">
        <v>28.556100000000001</v>
      </c>
      <c r="I52" s="48">
        <v>27.983699999999999</v>
      </c>
      <c r="J52" s="48">
        <v>29.234100000000002</v>
      </c>
      <c r="K52" s="48">
        <v>24.026700000000002</v>
      </c>
      <c r="L52" s="48">
        <v>30.123799999999999</v>
      </c>
      <c r="M52" s="48">
        <v>29.047599999999999</v>
      </c>
      <c r="N52" s="48">
        <v>5.2713000000000001</v>
      </c>
      <c r="O52" s="48">
        <v>5.2713000000000001</v>
      </c>
      <c r="P52" s="48">
        <v>0</v>
      </c>
      <c r="Q52" s="48">
        <v>0</v>
      </c>
      <c r="R52" s="48">
        <v>0</v>
      </c>
      <c r="S52" s="48" t="s">
        <v>344</v>
      </c>
    </row>
    <row r="53" spans="1:19" ht="15" hidden="1" customHeight="1" outlineLevel="1">
      <c r="A53" s="8">
        <v>41821</v>
      </c>
      <c r="B53" s="48">
        <v>27.767900000000001</v>
      </c>
      <c r="C53" s="48">
        <v>28.043199999999999</v>
      </c>
      <c r="D53" s="48">
        <v>27.491399999999999</v>
      </c>
      <c r="E53" s="48">
        <v>22.097999999999999</v>
      </c>
      <c r="F53" s="48">
        <v>29.805399999999999</v>
      </c>
      <c r="G53" s="48">
        <v>28.9481</v>
      </c>
      <c r="H53" s="48">
        <v>27.792000000000002</v>
      </c>
      <c r="I53" s="48">
        <v>28.043199999999999</v>
      </c>
      <c r="J53" s="48">
        <v>27.539300000000001</v>
      </c>
      <c r="K53" s="48">
        <v>22.097999999999999</v>
      </c>
      <c r="L53" s="48">
        <v>29.805399999999999</v>
      </c>
      <c r="M53" s="48">
        <v>29.711600000000001</v>
      </c>
      <c r="N53" s="48">
        <v>0.69869999999999999</v>
      </c>
      <c r="O53" s="48">
        <v>29.337</v>
      </c>
      <c r="P53" s="48">
        <v>0</v>
      </c>
      <c r="Q53" s="48">
        <v>0</v>
      </c>
      <c r="R53" s="48">
        <v>0</v>
      </c>
      <c r="S53" s="48">
        <v>0</v>
      </c>
    </row>
    <row r="54" spans="1:19" hidden="1" outlineLevel="1" collapsed="1">
      <c r="A54" s="8">
        <v>41852</v>
      </c>
      <c r="B54" s="48">
        <v>28.134499999999999</v>
      </c>
      <c r="C54" s="48">
        <v>27.453600000000002</v>
      </c>
      <c r="D54" s="48">
        <v>28.929600000000001</v>
      </c>
      <c r="E54" s="48">
        <v>23.725899999999999</v>
      </c>
      <c r="F54" s="48">
        <v>30.820399999999999</v>
      </c>
      <c r="G54" s="48">
        <v>26.49</v>
      </c>
      <c r="H54" s="48">
        <v>28.172000000000001</v>
      </c>
      <c r="I54" s="48">
        <v>27.4543</v>
      </c>
      <c r="J54" s="48">
        <v>29.014399999999998</v>
      </c>
      <c r="K54" s="48">
        <v>23.725899999999999</v>
      </c>
      <c r="L54" s="48">
        <v>30.820399999999999</v>
      </c>
      <c r="M54" s="48">
        <v>27.142099999999999</v>
      </c>
      <c r="N54" s="48">
        <v>12.5221</v>
      </c>
      <c r="O54" s="48">
        <v>3.7728000000000002</v>
      </c>
      <c r="P54" s="48">
        <v>12.579000000000001</v>
      </c>
      <c r="Q54" s="48">
        <v>0</v>
      </c>
      <c r="R54" s="48">
        <v>0</v>
      </c>
      <c r="S54" s="48">
        <v>12.579000000000001</v>
      </c>
    </row>
    <row r="55" spans="1:19" hidden="1" outlineLevel="1" collapsed="1">
      <c r="A55" s="8">
        <v>41883</v>
      </c>
      <c r="B55" s="48">
        <v>27.022200000000002</v>
      </c>
      <c r="C55" s="48">
        <v>26.203800000000001</v>
      </c>
      <c r="D55" s="48">
        <v>27.8568</v>
      </c>
      <c r="E55" s="48">
        <v>18.4026</v>
      </c>
      <c r="F55" s="48">
        <v>30.453800000000001</v>
      </c>
      <c r="G55" s="48">
        <v>30.2013</v>
      </c>
      <c r="H55" s="48">
        <v>27.017900000000001</v>
      </c>
      <c r="I55" s="48">
        <v>26.1904</v>
      </c>
      <c r="J55" s="48">
        <v>27.860700000000001</v>
      </c>
      <c r="K55" s="48">
        <v>18.4026</v>
      </c>
      <c r="L55" s="48">
        <v>30.453800000000001</v>
      </c>
      <c r="M55" s="48">
        <v>30.2806</v>
      </c>
      <c r="N55" s="48">
        <v>31.356400000000001</v>
      </c>
      <c r="O55" s="48">
        <v>34.4998</v>
      </c>
      <c r="P55" s="48">
        <v>16.399999999999999</v>
      </c>
      <c r="Q55" s="48">
        <v>0</v>
      </c>
      <c r="R55" s="48">
        <v>0</v>
      </c>
      <c r="S55" s="48">
        <v>16.399999999999999</v>
      </c>
    </row>
    <row r="56" spans="1:19" hidden="1" outlineLevel="1" collapsed="1">
      <c r="A56" s="8">
        <v>41913</v>
      </c>
      <c r="B56" s="48">
        <v>25.581900000000001</v>
      </c>
      <c r="C56" s="48">
        <v>25.195900000000002</v>
      </c>
      <c r="D56" s="48">
        <v>25.940300000000001</v>
      </c>
      <c r="E56" s="48">
        <v>24.36</v>
      </c>
      <c r="F56" s="48">
        <v>26.344799999999999</v>
      </c>
      <c r="G56" s="48">
        <v>24.1479</v>
      </c>
      <c r="H56" s="48">
        <v>25.6432</v>
      </c>
      <c r="I56" s="48">
        <v>25.185500000000001</v>
      </c>
      <c r="J56" s="48">
        <v>26.0717</v>
      </c>
      <c r="K56" s="48">
        <v>24.36</v>
      </c>
      <c r="L56" s="48">
        <v>26.344799999999999</v>
      </c>
      <c r="M56" s="48">
        <v>25.309699999999999</v>
      </c>
      <c r="N56" s="48">
        <v>12.479799999999999</v>
      </c>
      <c r="O56" s="48">
        <v>48.211599999999997</v>
      </c>
      <c r="P56" s="48">
        <v>10.7338</v>
      </c>
      <c r="Q56" s="48">
        <v>0</v>
      </c>
      <c r="R56" s="48">
        <v>0</v>
      </c>
      <c r="S56" s="48">
        <v>10.7338</v>
      </c>
    </row>
    <row r="57" spans="1:19" hidden="1" outlineLevel="1" collapsed="1">
      <c r="A57" s="8">
        <v>41944</v>
      </c>
      <c r="B57" s="48">
        <v>26.537600000000001</v>
      </c>
      <c r="C57" s="48">
        <v>25.7758</v>
      </c>
      <c r="D57" s="48">
        <v>27.338899999999999</v>
      </c>
      <c r="E57" s="48">
        <v>28.996200000000002</v>
      </c>
      <c r="F57" s="48">
        <v>28.1556</v>
      </c>
      <c r="G57" s="48">
        <v>22.488900000000001</v>
      </c>
      <c r="H57" s="48">
        <v>26.7499</v>
      </c>
      <c r="I57" s="48">
        <v>25.7758</v>
      </c>
      <c r="J57" s="48">
        <v>27.794799999999999</v>
      </c>
      <c r="K57" s="48">
        <v>28.996200000000002</v>
      </c>
      <c r="L57" s="48">
        <v>28.1556</v>
      </c>
      <c r="M57" s="48">
        <v>25.1023</v>
      </c>
      <c r="N57" s="48">
        <v>4.1528999999999998</v>
      </c>
      <c r="O57" s="48">
        <v>26.505500000000001</v>
      </c>
      <c r="P57" s="48">
        <v>4.1051000000000002</v>
      </c>
      <c r="Q57" s="48">
        <v>0</v>
      </c>
      <c r="R57" s="48">
        <v>0</v>
      </c>
      <c r="S57" s="48">
        <v>4.1051000000000002</v>
      </c>
    </row>
    <row r="58" spans="1:19" hidden="1" outlineLevel="1" collapsed="1">
      <c r="A58" s="8">
        <v>41974</v>
      </c>
      <c r="B58" s="48">
        <v>26.2911</v>
      </c>
      <c r="C58" s="48">
        <v>26.4055</v>
      </c>
      <c r="D58" s="48">
        <v>26.183599999999998</v>
      </c>
      <c r="E58" s="48">
        <v>26.018899999999999</v>
      </c>
      <c r="F58" s="48">
        <v>27.975899999999999</v>
      </c>
      <c r="G58" s="48">
        <v>17.116499999999998</v>
      </c>
      <c r="H58" s="48">
        <v>26.294499999999999</v>
      </c>
      <c r="I58" s="48">
        <v>26.404299999999999</v>
      </c>
      <c r="J58" s="48">
        <v>26.191199999999998</v>
      </c>
      <c r="K58" s="48">
        <v>26.018899999999999</v>
      </c>
      <c r="L58" s="48">
        <v>27.975899999999999</v>
      </c>
      <c r="M58" s="48">
        <v>17.137499999999999</v>
      </c>
      <c r="N58" s="48">
        <v>15.037800000000001</v>
      </c>
      <c r="O58" s="48">
        <v>37.046700000000001</v>
      </c>
      <c r="P58" s="48">
        <v>10.628</v>
      </c>
      <c r="Q58" s="48">
        <v>0</v>
      </c>
      <c r="R58" s="48">
        <v>0</v>
      </c>
      <c r="S58" s="48">
        <v>10.628</v>
      </c>
    </row>
    <row r="59" spans="1:19" hidden="1" outlineLevel="1" collapsed="1">
      <c r="A59" s="8">
        <v>42005</v>
      </c>
      <c r="B59" s="48">
        <v>27.521599999999999</v>
      </c>
      <c r="C59" s="48">
        <v>27.071300000000001</v>
      </c>
      <c r="D59" s="48">
        <v>28.071899999999999</v>
      </c>
      <c r="E59" s="48">
        <v>33.303100000000001</v>
      </c>
      <c r="F59" s="48">
        <v>28.844799999999999</v>
      </c>
      <c r="G59" s="48">
        <v>20.727699999999999</v>
      </c>
      <c r="H59" s="48">
        <v>27.524899999999999</v>
      </c>
      <c r="I59" s="48">
        <v>27.070900000000002</v>
      </c>
      <c r="J59" s="48">
        <v>28.079899999999999</v>
      </c>
      <c r="K59" s="48">
        <v>33.303100000000001</v>
      </c>
      <c r="L59" s="48">
        <v>28.844799999999999</v>
      </c>
      <c r="M59" s="48">
        <v>20.755500000000001</v>
      </c>
      <c r="N59" s="48">
        <v>16.837399999999999</v>
      </c>
      <c r="O59" s="48">
        <v>37.947400000000002</v>
      </c>
      <c r="P59" s="48">
        <v>15.192</v>
      </c>
      <c r="Q59" s="48">
        <v>0</v>
      </c>
      <c r="R59" s="48">
        <v>0</v>
      </c>
      <c r="S59" s="48">
        <v>15.192</v>
      </c>
    </row>
    <row r="60" spans="1:19" hidden="1" outlineLevel="1" collapsed="1">
      <c r="A60" s="8">
        <v>42036</v>
      </c>
      <c r="B60" s="48">
        <v>27.086600000000001</v>
      </c>
      <c r="C60" s="48">
        <v>27.7866</v>
      </c>
      <c r="D60" s="48">
        <v>26.5687</v>
      </c>
      <c r="E60" s="48">
        <v>30.723199999999999</v>
      </c>
      <c r="F60" s="48">
        <v>28.7742</v>
      </c>
      <c r="G60" s="48">
        <v>19.019100000000002</v>
      </c>
      <c r="H60" s="48">
        <v>27.161200000000001</v>
      </c>
      <c r="I60" s="48">
        <v>27.783999999999999</v>
      </c>
      <c r="J60" s="48">
        <v>26.697900000000001</v>
      </c>
      <c r="K60" s="48">
        <v>30.723199999999999</v>
      </c>
      <c r="L60" s="48">
        <v>28.7742</v>
      </c>
      <c r="M60" s="48">
        <v>19.3889</v>
      </c>
      <c r="N60" s="48">
        <v>4.2686999999999999</v>
      </c>
      <c r="O60" s="48">
        <v>36.770299999999999</v>
      </c>
      <c r="P60" s="48">
        <v>3</v>
      </c>
      <c r="Q60" s="48">
        <v>0</v>
      </c>
      <c r="R60" s="48">
        <v>0</v>
      </c>
      <c r="S60" s="48">
        <v>3</v>
      </c>
    </row>
    <row r="61" spans="1:19" hidden="1" outlineLevel="1" collapsed="1">
      <c r="A61" s="8">
        <v>42064</v>
      </c>
      <c r="B61" s="48">
        <v>27.17</v>
      </c>
      <c r="C61" s="48">
        <v>29.675899999999999</v>
      </c>
      <c r="D61" s="48">
        <v>25.679400000000001</v>
      </c>
      <c r="E61" s="48">
        <v>25.716100000000001</v>
      </c>
      <c r="F61" s="48">
        <v>27.664300000000001</v>
      </c>
      <c r="G61" s="48">
        <v>18.2712</v>
      </c>
      <c r="H61" s="48">
        <v>27.272600000000001</v>
      </c>
      <c r="I61" s="48">
        <v>29.576799999999999</v>
      </c>
      <c r="J61" s="48">
        <v>25.895700000000001</v>
      </c>
      <c r="K61" s="48">
        <v>25.716100000000001</v>
      </c>
      <c r="L61" s="48">
        <v>27.664300000000001</v>
      </c>
      <c r="M61" s="48">
        <v>18.677700000000002</v>
      </c>
      <c r="N61" s="48">
        <v>21.273900000000001</v>
      </c>
      <c r="O61" s="48">
        <v>36.508299999999998</v>
      </c>
      <c r="P61" s="48">
        <v>14.3789</v>
      </c>
      <c r="Q61" s="48">
        <v>0</v>
      </c>
      <c r="R61" s="48">
        <v>0</v>
      </c>
      <c r="S61" s="48">
        <v>14.3789</v>
      </c>
    </row>
    <row r="62" spans="1:19" hidden="1" outlineLevel="1" collapsed="1">
      <c r="A62" s="8">
        <v>42095</v>
      </c>
      <c r="B62" s="48">
        <v>28.606200000000001</v>
      </c>
      <c r="C62" s="48">
        <v>30.4009</v>
      </c>
      <c r="D62" s="48">
        <v>27.807600000000001</v>
      </c>
      <c r="E62" s="48">
        <v>32.9315</v>
      </c>
      <c r="F62" s="48">
        <v>28.9466</v>
      </c>
      <c r="G62" s="48">
        <v>19.963899999999999</v>
      </c>
      <c r="H62" s="48">
        <v>28.753799999999998</v>
      </c>
      <c r="I62" s="48">
        <v>30.400300000000001</v>
      </c>
      <c r="J62" s="48">
        <v>28.010100000000001</v>
      </c>
      <c r="K62" s="48">
        <v>32.9315</v>
      </c>
      <c r="L62" s="48">
        <v>28.9466</v>
      </c>
      <c r="M62" s="48">
        <v>20.5686</v>
      </c>
      <c r="N62" s="48">
        <v>14.5867</v>
      </c>
      <c r="O62" s="48">
        <v>37.874699999999997</v>
      </c>
      <c r="P62" s="48">
        <v>14.53</v>
      </c>
      <c r="Q62" s="48">
        <v>0</v>
      </c>
      <c r="R62" s="48">
        <v>0</v>
      </c>
      <c r="S62" s="48">
        <v>14.53</v>
      </c>
    </row>
    <row r="63" spans="1:19" hidden="1" outlineLevel="1" collapsed="1">
      <c r="A63" s="8">
        <v>42125</v>
      </c>
      <c r="B63" s="48">
        <v>29.8813</v>
      </c>
      <c r="C63" s="48">
        <v>30.558599999999998</v>
      </c>
      <c r="D63" s="48">
        <v>29.523299999999999</v>
      </c>
      <c r="E63" s="48">
        <v>29.335799999999999</v>
      </c>
      <c r="F63" s="48">
        <v>30.082000000000001</v>
      </c>
      <c r="G63" s="48">
        <v>22.126100000000001</v>
      </c>
      <c r="H63" s="48">
        <v>29.8767</v>
      </c>
      <c r="I63" s="48">
        <v>30.546900000000001</v>
      </c>
      <c r="J63" s="48">
        <v>29.523299999999999</v>
      </c>
      <c r="K63" s="48">
        <v>29.335799999999999</v>
      </c>
      <c r="L63" s="48">
        <v>30.082000000000001</v>
      </c>
      <c r="M63" s="48">
        <v>22.126100000000001</v>
      </c>
      <c r="N63" s="48">
        <v>35.091500000000003</v>
      </c>
      <c r="O63" s="48">
        <v>35.091500000000003</v>
      </c>
      <c r="P63" s="48">
        <v>0</v>
      </c>
      <c r="Q63" s="48" t="s">
        <v>344</v>
      </c>
      <c r="R63" s="48">
        <v>0</v>
      </c>
      <c r="S63" s="48" t="s">
        <v>344</v>
      </c>
    </row>
    <row r="64" spans="1:19" hidden="1" outlineLevel="1" collapsed="1">
      <c r="A64" s="8">
        <v>42156</v>
      </c>
      <c r="B64" s="48">
        <v>30.454899999999999</v>
      </c>
      <c r="C64" s="48">
        <v>32.234299999999998</v>
      </c>
      <c r="D64" s="48">
        <v>29.575199999999999</v>
      </c>
      <c r="E64" s="48">
        <v>30.148900000000001</v>
      </c>
      <c r="F64" s="48">
        <v>29.597200000000001</v>
      </c>
      <c r="G64" s="48">
        <v>24.55</v>
      </c>
      <c r="H64" s="48">
        <v>30.5473</v>
      </c>
      <c r="I64" s="48">
        <v>32.232999999999997</v>
      </c>
      <c r="J64" s="48">
        <v>29.707000000000001</v>
      </c>
      <c r="K64" s="48">
        <v>30.148900000000001</v>
      </c>
      <c r="L64" s="48">
        <v>29.597200000000001</v>
      </c>
      <c r="M64" s="48">
        <v>34.462200000000003</v>
      </c>
      <c r="N64" s="48">
        <v>14.4194</v>
      </c>
      <c r="O64" s="48">
        <v>38.332099999999997</v>
      </c>
      <c r="P64" s="48">
        <v>14.11</v>
      </c>
      <c r="Q64" s="48">
        <v>0</v>
      </c>
      <c r="R64" s="48">
        <v>0</v>
      </c>
      <c r="S64" s="48">
        <v>14.11</v>
      </c>
    </row>
    <row r="65" spans="1:19" hidden="1" outlineLevel="1" collapsed="1">
      <c r="A65" s="8">
        <v>42186</v>
      </c>
      <c r="B65" s="48">
        <v>28.7224</v>
      </c>
      <c r="C65" s="48">
        <v>30.6508</v>
      </c>
      <c r="D65" s="48">
        <v>27.8001</v>
      </c>
      <c r="E65" s="48">
        <v>30.258400000000002</v>
      </c>
      <c r="F65" s="48">
        <v>29.5806</v>
      </c>
      <c r="G65" s="48">
        <v>17.559100000000001</v>
      </c>
      <c r="H65" s="48">
        <v>29.836099999999998</v>
      </c>
      <c r="I65" s="48">
        <v>30.6586</v>
      </c>
      <c r="J65" s="48">
        <v>29.389199999999999</v>
      </c>
      <c r="K65" s="48">
        <v>30.258400000000002</v>
      </c>
      <c r="L65" s="48">
        <v>29.5806</v>
      </c>
      <c r="M65" s="48">
        <v>22.4224</v>
      </c>
      <c r="N65" s="48">
        <v>16.1478</v>
      </c>
      <c r="O65" s="48">
        <v>7.1582999999999997</v>
      </c>
      <c r="P65" s="48">
        <v>16.159600000000001</v>
      </c>
      <c r="Q65" s="48">
        <v>0</v>
      </c>
      <c r="R65" s="48" t="s">
        <v>344</v>
      </c>
      <c r="S65" s="48">
        <v>16.159600000000001</v>
      </c>
    </row>
    <row r="66" spans="1:19" hidden="1" outlineLevel="1" collapsed="1">
      <c r="A66" s="8">
        <v>42217</v>
      </c>
      <c r="B66" s="48">
        <v>29.3249</v>
      </c>
      <c r="C66" s="48">
        <v>30.549900000000001</v>
      </c>
      <c r="D66" s="48">
        <v>28.838699999999999</v>
      </c>
      <c r="E66" s="48">
        <v>30.511900000000001</v>
      </c>
      <c r="F66" s="48">
        <v>29.541899999999998</v>
      </c>
      <c r="G66" s="48">
        <v>20.185500000000001</v>
      </c>
      <c r="H66" s="48">
        <v>29.3247</v>
      </c>
      <c r="I66" s="48">
        <v>30.549299999999999</v>
      </c>
      <c r="J66" s="48">
        <v>28.838699999999999</v>
      </c>
      <c r="K66" s="48">
        <v>30.511900000000001</v>
      </c>
      <c r="L66" s="48">
        <v>29.541899999999998</v>
      </c>
      <c r="M66" s="48">
        <v>20.185500000000001</v>
      </c>
      <c r="N66" s="48">
        <v>37.999699999999997</v>
      </c>
      <c r="O66" s="48">
        <v>37.999699999999997</v>
      </c>
      <c r="P66" s="48">
        <v>0</v>
      </c>
      <c r="Q66" s="48">
        <v>0</v>
      </c>
      <c r="R66" s="48" t="s">
        <v>344</v>
      </c>
      <c r="S66" s="48" t="s">
        <v>344</v>
      </c>
    </row>
    <row r="67" spans="1:19" hidden="1" outlineLevel="1" collapsed="1">
      <c r="A67" s="8">
        <v>42248</v>
      </c>
      <c r="B67" s="48">
        <v>29.524699999999999</v>
      </c>
      <c r="C67" s="48">
        <v>30.426200000000001</v>
      </c>
      <c r="D67" s="48">
        <v>29.152999999999999</v>
      </c>
      <c r="E67" s="48">
        <v>34.027500000000003</v>
      </c>
      <c r="F67" s="48">
        <v>29.847000000000001</v>
      </c>
      <c r="G67" s="48">
        <v>15.7593</v>
      </c>
      <c r="H67" s="48">
        <v>29.471900000000002</v>
      </c>
      <c r="I67" s="48">
        <v>30.263300000000001</v>
      </c>
      <c r="J67" s="48">
        <v>29.152999999999999</v>
      </c>
      <c r="K67" s="48">
        <v>34.027500000000003</v>
      </c>
      <c r="L67" s="48">
        <v>29.847000000000001</v>
      </c>
      <c r="M67" s="48">
        <v>15.7593</v>
      </c>
      <c r="N67" s="48">
        <v>37.503100000000003</v>
      </c>
      <c r="O67" s="48">
        <v>37.503100000000003</v>
      </c>
      <c r="P67" s="48">
        <v>0</v>
      </c>
      <c r="Q67" s="48">
        <v>0</v>
      </c>
      <c r="R67" s="48">
        <v>0</v>
      </c>
      <c r="S67" s="48" t="s">
        <v>344</v>
      </c>
    </row>
    <row r="68" spans="1:19" hidden="1" outlineLevel="1" collapsed="1">
      <c r="A68" s="8">
        <v>42278</v>
      </c>
      <c r="B68" s="48">
        <v>28.812100000000001</v>
      </c>
      <c r="C68" s="48">
        <v>34.42</v>
      </c>
      <c r="D68" s="48">
        <v>26.5228</v>
      </c>
      <c r="E68" s="48">
        <v>30.434000000000001</v>
      </c>
      <c r="F68" s="48">
        <v>29.657299999999999</v>
      </c>
      <c r="G68" s="48">
        <v>10.835000000000001</v>
      </c>
      <c r="H68" s="48">
        <v>29.123799999999999</v>
      </c>
      <c r="I68" s="48">
        <v>34.412700000000001</v>
      </c>
      <c r="J68" s="48">
        <v>26.935700000000001</v>
      </c>
      <c r="K68" s="48">
        <v>30.434000000000001</v>
      </c>
      <c r="L68" s="48">
        <v>29.657299999999999</v>
      </c>
      <c r="M68" s="48">
        <v>11.914099999999999</v>
      </c>
      <c r="N68" s="48">
        <v>1.9621</v>
      </c>
      <c r="O68" s="48">
        <v>37.990900000000003</v>
      </c>
      <c r="P68" s="48">
        <v>0</v>
      </c>
      <c r="Q68" s="48">
        <v>0</v>
      </c>
      <c r="R68" s="48" t="s">
        <v>344</v>
      </c>
      <c r="S68" s="48">
        <v>0</v>
      </c>
    </row>
    <row r="69" spans="1:19" hidden="1" outlineLevel="1" collapsed="1">
      <c r="A69" s="8">
        <v>42309</v>
      </c>
      <c r="B69" s="48">
        <v>28.113099999999999</v>
      </c>
      <c r="C69" s="48">
        <v>29.985499999999998</v>
      </c>
      <c r="D69" s="48">
        <v>27.397200000000002</v>
      </c>
      <c r="E69" s="48">
        <v>34.277299999999997</v>
      </c>
      <c r="F69" s="48">
        <v>28.7376</v>
      </c>
      <c r="G69" s="48">
        <v>14.987</v>
      </c>
      <c r="H69" s="48">
        <v>28.103300000000001</v>
      </c>
      <c r="I69" s="48">
        <v>29.9559</v>
      </c>
      <c r="J69" s="48">
        <v>27.397200000000002</v>
      </c>
      <c r="K69" s="48">
        <v>34.277299999999997</v>
      </c>
      <c r="L69" s="48">
        <v>28.7376</v>
      </c>
      <c r="M69" s="48">
        <v>14.987</v>
      </c>
      <c r="N69" s="48">
        <v>39.908799999999999</v>
      </c>
      <c r="O69" s="48">
        <v>39.908799999999999</v>
      </c>
      <c r="P69" s="48">
        <v>0</v>
      </c>
      <c r="Q69" s="48">
        <v>0</v>
      </c>
      <c r="R69" s="48">
        <v>0</v>
      </c>
      <c r="S69" s="48" t="s">
        <v>344</v>
      </c>
    </row>
    <row r="70" spans="1:19" hidden="1" outlineLevel="1" collapsed="1">
      <c r="A70" s="8">
        <v>42339</v>
      </c>
      <c r="B70" s="48">
        <v>28.5029</v>
      </c>
      <c r="C70" s="48">
        <v>30.290400000000002</v>
      </c>
      <c r="D70" s="48">
        <v>27.828199999999999</v>
      </c>
      <c r="E70" s="48">
        <v>34.200200000000002</v>
      </c>
      <c r="F70" s="48">
        <v>28.5792</v>
      </c>
      <c r="G70" s="48">
        <v>17.690100000000001</v>
      </c>
      <c r="H70" s="48">
        <v>28.502700000000001</v>
      </c>
      <c r="I70" s="48">
        <v>30.2897</v>
      </c>
      <c r="J70" s="48">
        <v>27.828199999999999</v>
      </c>
      <c r="K70" s="48">
        <v>34.200200000000002</v>
      </c>
      <c r="L70" s="48">
        <v>28.5792</v>
      </c>
      <c r="M70" s="48">
        <v>17.690100000000001</v>
      </c>
      <c r="N70" s="48">
        <v>37.910200000000003</v>
      </c>
      <c r="O70" s="48">
        <v>37.910200000000003</v>
      </c>
      <c r="P70" s="48">
        <v>0</v>
      </c>
      <c r="Q70" s="48">
        <v>0</v>
      </c>
      <c r="R70" s="48">
        <v>0</v>
      </c>
      <c r="S70" s="48">
        <v>0</v>
      </c>
    </row>
    <row r="71" spans="1:19" hidden="1" outlineLevel="1" collapsed="1">
      <c r="A71" s="8">
        <v>42370</v>
      </c>
      <c r="B71" s="48">
        <v>29.923999999999999</v>
      </c>
      <c r="C71" s="48">
        <v>29.762899999999998</v>
      </c>
      <c r="D71" s="48">
        <v>30.0581</v>
      </c>
      <c r="E71" s="48">
        <v>33.070799999999998</v>
      </c>
      <c r="F71" s="48">
        <v>29.619399999999999</v>
      </c>
      <c r="G71" s="48">
        <v>31.935500000000001</v>
      </c>
      <c r="H71" s="48">
        <v>29.9237</v>
      </c>
      <c r="I71" s="48">
        <v>29.7622</v>
      </c>
      <c r="J71" s="48">
        <v>30.0581</v>
      </c>
      <c r="K71" s="48">
        <v>33.070799999999998</v>
      </c>
      <c r="L71" s="48">
        <v>29.619399999999999</v>
      </c>
      <c r="M71" s="48">
        <v>31.935500000000001</v>
      </c>
      <c r="N71" s="48">
        <v>37.738199999999999</v>
      </c>
      <c r="O71" s="48">
        <v>37.738199999999999</v>
      </c>
      <c r="P71" s="48">
        <v>0</v>
      </c>
      <c r="Q71" s="48">
        <v>0</v>
      </c>
      <c r="R71" s="48">
        <v>0</v>
      </c>
      <c r="S71" s="48" t="s">
        <v>344</v>
      </c>
    </row>
    <row r="72" spans="1:19" hidden="1" outlineLevel="1" collapsed="1">
      <c r="A72" s="8">
        <v>42401</v>
      </c>
      <c r="B72" s="48">
        <v>29.125699999999998</v>
      </c>
      <c r="C72" s="48">
        <v>29.9953</v>
      </c>
      <c r="D72" s="48">
        <v>28.513000000000002</v>
      </c>
      <c r="E72" s="48">
        <v>29.686</v>
      </c>
      <c r="F72" s="48">
        <v>29.494599999999998</v>
      </c>
      <c r="G72" s="48">
        <v>18.295200000000001</v>
      </c>
      <c r="H72" s="48">
        <v>29.125299999999999</v>
      </c>
      <c r="I72" s="48">
        <v>29.994299999999999</v>
      </c>
      <c r="J72" s="48">
        <v>28.513000000000002</v>
      </c>
      <c r="K72" s="48">
        <v>29.686</v>
      </c>
      <c r="L72" s="48">
        <v>29.494599999999998</v>
      </c>
      <c r="M72" s="48">
        <v>18.295200000000001</v>
      </c>
      <c r="N72" s="48">
        <v>37.234299999999998</v>
      </c>
      <c r="O72" s="48">
        <v>37.234299999999998</v>
      </c>
      <c r="P72" s="48">
        <v>0</v>
      </c>
      <c r="Q72" s="48">
        <v>0</v>
      </c>
      <c r="R72" s="48">
        <v>0</v>
      </c>
      <c r="S72" s="48" t="s">
        <v>344</v>
      </c>
    </row>
    <row r="73" spans="1:19" hidden="1" outlineLevel="1" collapsed="1">
      <c r="A73" s="8">
        <v>42430</v>
      </c>
      <c r="B73" s="48">
        <v>28.937200000000001</v>
      </c>
      <c r="C73" s="48">
        <v>30.05</v>
      </c>
      <c r="D73" s="48">
        <v>28.252800000000001</v>
      </c>
      <c r="E73" s="48">
        <v>29.247499999999999</v>
      </c>
      <c r="F73" s="48">
        <v>29.064299999999999</v>
      </c>
      <c r="G73" s="48">
        <v>17.042300000000001</v>
      </c>
      <c r="H73" s="48">
        <v>28.937000000000001</v>
      </c>
      <c r="I73" s="48">
        <v>30.049499999999998</v>
      </c>
      <c r="J73" s="48">
        <v>28.252800000000001</v>
      </c>
      <c r="K73" s="48">
        <v>29.247499999999999</v>
      </c>
      <c r="L73" s="48">
        <v>29.064299999999999</v>
      </c>
      <c r="M73" s="48">
        <v>17.042300000000001</v>
      </c>
      <c r="N73" s="48">
        <v>38.0017</v>
      </c>
      <c r="O73" s="48">
        <v>38.0017</v>
      </c>
      <c r="P73" s="48">
        <v>0</v>
      </c>
      <c r="Q73" s="48">
        <v>0</v>
      </c>
      <c r="R73" s="48" t="s">
        <v>344</v>
      </c>
      <c r="S73" s="48" t="s">
        <v>344</v>
      </c>
    </row>
    <row r="74" spans="1:19" hidden="1" outlineLevel="1" collapsed="1">
      <c r="A74" s="8">
        <v>42461</v>
      </c>
      <c r="B74" s="48">
        <v>29.070399999999999</v>
      </c>
      <c r="C74" s="48">
        <v>29.710100000000001</v>
      </c>
      <c r="D74" s="48">
        <v>28.721499999999999</v>
      </c>
      <c r="E74" s="48">
        <v>33.646599999999999</v>
      </c>
      <c r="F74" s="48">
        <v>29.525600000000001</v>
      </c>
      <c r="G74" s="48">
        <v>19.3062</v>
      </c>
      <c r="H74" s="48">
        <v>29.07</v>
      </c>
      <c r="I74" s="48">
        <v>29.709</v>
      </c>
      <c r="J74" s="48">
        <v>28.721499999999999</v>
      </c>
      <c r="K74" s="48">
        <v>33.646599999999999</v>
      </c>
      <c r="L74" s="48">
        <v>29.525600000000001</v>
      </c>
      <c r="M74" s="48">
        <v>19.3062</v>
      </c>
      <c r="N74" s="48">
        <v>37.689900000000002</v>
      </c>
      <c r="O74" s="48">
        <v>37.689900000000002</v>
      </c>
      <c r="P74" s="48">
        <v>0</v>
      </c>
      <c r="Q74" s="48" t="s">
        <v>344</v>
      </c>
      <c r="R74" s="48">
        <v>0</v>
      </c>
      <c r="S74" s="48" t="s">
        <v>344</v>
      </c>
    </row>
    <row r="75" spans="1:19" hidden="1" outlineLevel="1" collapsed="1">
      <c r="A75" s="8">
        <v>42491</v>
      </c>
      <c r="B75" s="48">
        <v>30.795200000000001</v>
      </c>
      <c r="C75" s="48">
        <v>29.1905</v>
      </c>
      <c r="D75" s="48">
        <v>31.884899999999998</v>
      </c>
      <c r="E75" s="48">
        <v>45.0047</v>
      </c>
      <c r="F75" s="48">
        <v>30.5274</v>
      </c>
      <c r="G75" s="48">
        <v>23.006699999999999</v>
      </c>
      <c r="H75" s="48">
        <v>30.795000000000002</v>
      </c>
      <c r="I75" s="48">
        <v>29.189900000000002</v>
      </c>
      <c r="J75" s="48">
        <v>31.884899999999998</v>
      </c>
      <c r="K75" s="48">
        <v>45.0047</v>
      </c>
      <c r="L75" s="48">
        <v>30.5274</v>
      </c>
      <c r="M75" s="48">
        <v>23.006699999999999</v>
      </c>
      <c r="N75" s="48">
        <v>37.795699999999997</v>
      </c>
      <c r="O75" s="48">
        <v>37.795699999999997</v>
      </c>
      <c r="P75" s="48">
        <v>0</v>
      </c>
      <c r="Q75" s="48">
        <v>0</v>
      </c>
      <c r="R75" s="48" t="s">
        <v>344</v>
      </c>
      <c r="S75" s="48" t="s">
        <v>344</v>
      </c>
    </row>
    <row r="76" spans="1:19" hidden="1" outlineLevel="1" collapsed="1">
      <c r="A76" s="8">
        <v>42522</v>
      </c>
      <c r="B76" s="48">
        <v>31.593599999999999</v>
      </c>
      <c r="C76" s="48">
        <v>29.299399999999999</v>
      </c>
      <c r="D76" s="48">
        <v>32.791699999999999</v>
      </c>
      <c r="E76" s="48">
        <v>47.252400000000002</v>
      </c>
      <c r="F76" s="48">
        <v>31.544799999999999</v>
      </c>
      <c r="G76" s="48">
        <v>26.178599999999999</v>
      </c>
      <c r="H76" s="48">
        <v>31.593399999999999</v>
      </c>
      <c r="I76" s="48">
        <v>29.2986</v>
      </c>
      <c r="J76" s="48">
        <v>32.791699999999999</v>
      </c>
      <c r="K76" s="48">
        <v>47.252400000000002</v>
      </c>
      <c r="L76" s="48">
        <v>31.544799999999999</v>
      </c>
      <c r="M76" s="48">
        <v>26.178599999999999</v>
      </c>
      <c r="N76" s="48">
        <v>37.683999999999997</v>
      </c>
      <c r="O76" s="48">
        <v>37.683999999999997</v>
      </c>
      <c r="P76" s="48" t="s">
        <v>344</v>
      </c>
      <c r="Q76" s="48" t="s">
        <v>344</v>
      </c>
      <c r="R76" s="48" t="s">
        <v>344</v>
      </c>
      <c r="S76" s="48" t="s">
        <v>344</v>
      </c>
    </row>
    <row r="77" spans="1:19" hidden="1" outlineLevel="1" collapsed="1">
      <c r="A77" s="8">
        <v>42552</v>
      </c>
      <c r="B77" s="48">
        <v>30.642099999999999</v>
      </c>
      <c r="C77" s="48">
        <v>28.0335</v>
      </c>
      <c r="D77" s="48">
        <v>32.155200000000001</v>
      </c>
      <c r="E77" s="48">
        <v>47.314799999999998</v>
      </c>
      <c r="F77" s="48">
        <v>30.533300000000001</v>
      </c>
      <c r="G77" s="48">
        <v>28.537299999999998</v>
      </c>
      <c r="H77" s="48">
        <v>30.6419</v>
      </c>
      <c r="I77" s="48">
        <v>28.032800000000002</v>
      </c>
      <c r="J77" s="48">
        <v>32.155200000000001</v>
      </c>
      <c r="K77" s="48">
        <v>47.314799999999998</v>
      </c>
      <c r="L77" s="48">
        <v>30.533300000000001</v>
      </c>
      <c r="M77" s="48">
        <v>28.537299999999998</v>
      </c>
      <c r="N77" s="48">
        <v>37.846499999999999</v>
      </c>
      <c r="O77" s="48">
        <v>37.846499999999999</v>
      </c>
      <c r="P77" s="48">
        <v>0</v>
      </c>
      <c r="Q77" s="48">
        <v>0</v>
      </c>
      <c r="R77" s="48">
        <v>0</v>
      </c>
      <c r="S77" s="48" t="s">
        <v>344</v>
      </c>
    </row>
    <row r="78" spans="1:19" hidden="1" outlineLevel="1" collapsed="1">
      <c r="A78" s="8">
        <v>42583</v>
      </c>
      <c r="B78" s="48">
        <v>31.508900000000001</v>
      </c>
      <c r="C78" s="48">
        <v>29.952100000000002</v>
      </c>
      <c r="D78" s="48">
        <v>32.892699999999998</v>
      </c>
      <c r="E78" s="48">
        <v>41.305900000000001</v>
      </c>
      <c r="F78" s="48">
        <v>32.605400000000003</v>
      </c>
      <c r="G78" s="48">
        <v>24.2288</v>
      </c>
      <c r="H78" s="48">
        <v>31.508800000000001</v>
      </c>
      <c r="I78" s="48">
        <v>29.951699999999999</v>
      </c>
      <c r="J78" s="48">
        <v>32.892699999999998</v>
      </c>
      <c r="K78" s="48">
        <v>41.305900000000001</v>
      </c>
      <c r="L78" s="48">
        <v>32.605400000000003</v>
      </c>
      <c r="M78" s="48">
        <v>24.2288</v>
      </c>
      <c r="N78" s="48">
        <v>37.744399999999999</v>
      </c>
      <c r="O78" s="48">
        <v>37.744399999999999</v>
      </c>
      <c r="P78" s="48">
        <v>0</v>
      </c>
      <c r="Q78" s="48">
        <v>0</v>
      </c>
      <c r="R78" s="48">
        <v>0</v>
      </c>
      <c r="S78" s="48" t="s">
        <v>344</v>
      </c>
    </row>
    <row r="79" spans="1:19" hidden="1" outlineLevel="1" collapsed="1">
      <c r="A79" s="8">
        <v>42614</v>
      </c>
      <c r="B79" s="48">
        <v>29.855899999999998</v>
      </c>
      <c r="C79" s="48">
        <v>29.215599999999998</v>
      </c>
      <c r="D79" s="48">
        <v>30.180499999999999</v>
      </c>
      <c r="E79" s="48">
        <v>29.6691</v>
      </c>
      <c r="F79" s="48">
        <v>31.1646</v>
      </c>
      <c r="G79" s="48">
        <v>22.346499999999999</v>
      </c>
      <c r="H79" s="48">
        <v>29.851700000000001</v>
      </c>
      <c r="I79" s="48">
        <v>29.202500000000001</v>
      </c>
      <c r="J79" s="48">
        <v>30.180499999999999</v>
      </c>
      <c r="K79" s="48">
        <v>29.6691</v>
      </c>
      <c r="L79" s="48">
        <v>31.1646</v>
      </c>
      <c r="M79" s="48">
        <v>22.346499999999999</v>
      </c>
      <c r="N79" s="48">
        <v>39.991700000000002</v>
      </c>
      <c r="O79" s="48">
        <v>39.991700000000002</v>
      </c>
      <c r="P79" s="48">
        <v>0</v>
      </c>
      <c r="Q79" s="48">
        <v>0</v>
      </c>
      <c r="R79" s="48" t="s">
        <v>344</v>
      </c>
      <c r="S79" s="48" t="s">
        <v>344</v>
      </c>
    </row>
    <row r="80" spans="1:19" hidden="1" outlineLevel="1" collapsed="1">
      <c r="A80" s="8">
        <v>42644</v>
      </c>
      <c r="B80" s="48">
        <v>29.867799999999999</v>
      </c>
      <c r="C80" s="48">
        <v>29.093399999999999</v>
      </c>
      <c r="D80" s="48">
        <v>30.189800000000002</v>
      </c>
      <c r="E80" s="48">
        <v>33.252000000000002</v>
      </c>
      <c r="F80" s="48">
        <v>30.848500000000001</v>
      </c>
      <c r="G80" s="48">
        <v>22.716000000000001</v>
      </c>
      <c r="H80" s="48">
        <v>29.8642</v>
      </c>
      <c r="I80" s="48">
        <v>29.080400000000001</v>
      </c>
      <c r="J80" s="48">
        <v>30.189800000000002</v>
      </c>
      <c r="K80" s="48">
        <v>33.252000000000002</v>
      </c>
      <c r="L80" s="48">
        <v>30.848500000000001</v>
      </c>
      <c r="M80" s="48">
        <v>22.716000000000001</v>
      </c>
      <c r="N80" s="48">
        <v>39.940300000000001</v>
      </c>
      <c r="O80" s="48">
        <v>39.940300000000001</v>
      </c>
      <c r="P80" s="48">
        <v>0</v>
      </c>
      <c r="Q80" s="48">
        <v>0</v>
      </c>
      <c r="R80" s="48">
        <v>0</v>
      </c>
      <c r="S80" s="48" t="s">
        <v>344</v>
      </c>
    </row>
    <row r="81" spans="1:19" hidden="1" outlineLevel="1" collapsed="1">
      <c r="A81" s="8">
        <v>42675</v>
      </c>
      <c r="B81" s="48">
        <v>29.866499999999998</v>
      </c>
      <c r="C81" s="48">
        <v>29.331199999999999</v>
      </c>
      <c r="D81" s="48">
        <v>30.258900000000001</v>
      </c>
      <c r="E81" s="48">
        <v>32.2378</v>
      </c>
      <c r="F81" s="48">
        <v>31.3873</v>
      </c>
      <c r="G81" s="48">
        <v>17.385899999999999</v>
      </c>
      <c r="H81" s="48">
        <v>29.866099999999999</v>
      </c>
      <c r="I81" s="48">
        <v>29.330200000000001</v>
      </c>
      <c r="J81" s="48">
        <v>30.258900000000001</v>
      </c>
      <c r="K81" s="48">
        <v>32.2378</v>
      </c>
      <c r="L81" s="48">
        <v>31.3873</v>
      </c>
      <c r="M81" s="48">
        <v>17.385899999999999</v>
      </c>
      <c r="N81" s="48">
        <v>37.583100000000002</v>
      </c>
      <c r="O81" s="48">
        <v>37.583100000000002</v>
      </c>
      <c r="P81" s="48">
        <v>0</v>
      </c>
      <c r="Q81" s="48">
        <v>0</v>
      </c>
      <c r="R81" s="48">
        <v>0</v>
      </c>
      <c r="S81" s="48" t="s">
        <v>344</v>
      </c>
    </row>
    <row r="82" spans="1:19" hidden="1" outlineLevel="1" collapsed="1">
      <c r="A82" s="8">
        <v>42705</v>
      </c>
      <c r="B82" s="48">
        <v>29.7743</v>
      </c>
      <c r="C82" s="48">
        <v>29.8858</v>
      </c>
      <c r="D82" s="48">
        <v>29.703099999999999</v>
      </c>
      <c r="E82" s="48">
        <v>30.009899999999998</v>
      </c>
      <c r="F82" s="48">
        <v>31.1432</v>
      </c>
      <c r="G82" s="48">
        <v>19.042000000000002</v>
      </c>
      <c r="H82" s="48">
        <v>29.769600000000001</v>
      </c>
      <c r="I82" s="48">
        <v>29.873699999999999</v>
      </c>
      <c r="J82" s="48">
        <v>29.703099999999999</v>
      </c>
      <c r="K82" s="48">
        <v>30.009899999999998</v>
      </c>
      <c r="L82" s="48">
        <v>31.1432</v>
      </c>
      <c r="M82" s="48">
        <v>19.042000000000002</v>
      </c>
      <c r="N82" s="48">
        <v>39.975099999999998</v>
      </c>
      <c r="O82" s="48">
        <v>39.975099999999998</v>
      </c>
      <c r="P82" s="48">
        <v>0</v>
      </c>
      <c r="Q82" s="48">
        <v>0</v>
      </c>
      <c r="R82" s="48">
        <v>0</v>
      </c>
      <c r="S82" s="48" t="s">
        <v>344</v>
      </c>
    </row>
    <row r="83" spans="1:19" hidden="1" outlineLevel="1" collapsed="1">
      <c r="A83" s="8">
        <v>42736</v>
      </c>
      <c r="B83" s="48">
        <v>29.520099999999999</v>
      </c>
      <c r="C83" s="48">
        <v>29.337900000000001</v>
      </c>
      <c r="D83" s="48">
        <v>29.663399999999999</v>
      </c>
      <c r="E83" s="48">
        <v>34.654699999999998</v>
      </c>
      <c r="F83" s="48">
        <v>29.6997</v>
      </c>
      <c r="G83" s="48">
        <v>21.908300000000001</v>
      </c>
      <c r="H83" s="48">
        <v>29.52</v>
      </c>
      <c r="I83" s="48">
        <v>29.337800000000001</v>
      </c>
      <c r="J83" s="48">
        <v>29.663399999999999</v>
      </c>
      <c r="K83" s="48">
        <v>34.654699999999998</v>
      </c>
      <c r="L83" s="48">
        <v>29.6997</v>
      </c>
      <c r="M83" s="48">
        <v>21.908300000000001</v>
      </c>
      <c r="N83" s="48">
        <v>36.843200000000003</v>
      </c>
      <c r="O83" s="48">
        <v>36.843200000000003</v>
      </c>
      <c r="P83" s="48">
        <v>0</v>
      </c>
      <c r="Q83" s="48">
        <v>0</v>
      </c>
      <c r="R83" s="48">
        <v>0</v>
      </c>
      <c r="S83" s="48" t="s">
        <v>344</v>
      </c>
    </row>
    <row r="84" spans="1:19" hidden="1" outlineLevel="1" collapsed="1">
      <c r="A84" s="8">
        <v>42767</v>
      </c>
      <c r="B84" s="48">
        <v>30.33</v>
      </c>
      <c r="C84" s="48">
        <v>29.581099999999999</v>
      </c>
      <c r="D84" s="48">
        <v>31.9666</v>
      </c>
      <c r="E84" s="48">
        <v>40.073999999999998</v>
      </c>
      <c r="F84" s="48">
        <v>31.9803</v>
      </c>
      <c r="G84" s="48">
        <v>23.942499999999999</v>
      </c>
      <c r="H84" s="48">
        <v>30.33</v>
      </c>
      <c r="I84" s="48">
        <v>29.581099999999999</v>
      </c>
      <c r="J84" s="48">
        <v>31.9666</v>
      </c>
      <c r="K84" s="48">
        <v>40.073999999999998</v>
      </c>
      <c r="L84" s="48">
        <v>31.9803</v>
      </c>
      <c r="M84" s="48">
        <v>23.942499999999999</v>
      </c>
      <c r="N84" s="48">
        <v>37.926699999999997</v>
      </c>
      <c r="O84" s="48">
        <v>37.926699999999997</v>
      </c>
      <c r="P84" s="48">
        <v>0</v>
      </c>
      <c r="Q84" s="48">
        <v>0</v>
      </c>
      <c r="R84" s="48">
        <v>0</v>
      </c>
      <c r="S84" s="48" t="s">
        <v>344</v>
      </c>
    </row>
    <row r="85" spans="1:19" hidden="1" outlineLevel="1" collapsed="1">
      <c r="A85" s="8">
        <v>42795</v>
      </c>
      <c r="B85" s="48">
        <v>29.1021</v>
      </c>
      <c r="C85" s="48">
        <v>29.232700000000001</v>
      </c>
      <c r="D85" s="48">
        <v>28.985600000000002</v>
      </c>
      <c r="E85" s="48">
        <v>32.5929</v>
      </c>
      <c r="F85" s="48">
        <v>28.546399999999998</v>
      </c>
      <c r="G85" s="48">
        <v>26.913499999999999</v>
      </c>
      <c r="H85" s="48">
        <v>29.1021</v>
      </c>
      <c r="I85" s="48">
        <v>29.232600000000001</v>
      </c>
      <c r="J85" s="48">
        <v>28.985600000000002</v>
      </c>
      <c r="K85" s="48">
        <v>32.5929</v>
      </c>
      <c r="L85" s="48">
        <v>28.546399999999998</v>
      </c>
      <c r="M85" s="48">
        <v>26.913499999999999</v>
      </c>
      <c r="N85" s="48">
        <v>39.634599999999999</v>
      </c>
      <c r="O85" s="48">
        <v>39.634599999999999</v>
      </c>
      <c r="P85" s="48">
        <v>0</v>
      </c>
      <c r="Q85" s="48">
        <v>0</v>
      </c>
      <c r="R85" s="48" t="s">
        <v>344</v>
      </c>
      <c r="S85" s="48" t="s">
        <v>344</v>
      </c>
    </row>
    <row r="86" spans="1:19" hidden="1" outlineLevel="1" collapsed="1">
      <c r="A86" s="8">
        <v>42826</v>
      </c>
      <c r="B86" s="48">
        <v>29.495000000000001</v>
      </c>
      <c r="C86" s="48">
        <v>28.7027</v>
      </c>
      <c r="D86" s="48">
        <v>29.880500000000001</v>
      </c>
      <c r="E86" s="48">
        <v>32.288499999999999</v>
      </c>
      <c r="F86" s="48">
        <v>29.9086</v>
      </c>
      <c r="G86" s="48">
        <v>24.986699999999999</v>
      </c>
      <c r="H86" s="48">
        <v>29.494900000000001</v>
      </c>
      <c r="I86" s="48">
        <v>28.702400000000001</v>
      </c>
      <c r="J86" s="48">
        <v>29.880500000000001</v>
      </c>
      <c r="K86" s="48">
        <v>32.288499999999999</v>
      </c>
      <c r="L86" s="48">
        <v>29.9086</v>
      </c>
      <c r="M86" s="48">
        <v>24.986699999999999</v>
      </c>
      <c r="N86" s="48">
        <v>39.456299999999999</v>
      </c>
      <c r="O86" s="48">
        <v>39.456299999999999</v>
      </c>
      <c r="P86" s="48">
        <v>0</v>
      </c>
      <c r="Q86" s="48">
        <v>0</v>
      </c>
      <c r="R86" s="48">
        <v>0</v>
      </c>
      <c r="S86" s="48" t="s">
        <v>344</v>
      </c>
    </row>
    <row r="87" spans="1:19" hidden="1" outlineLevel="1" collapsed="1">
      <c r="A87" s="8">
        <v>42856</v>
      </c>
      <c r="B87" s="48">
        <v>29.330500000000001</v>
      </c>
      <c r="C87" s="48">
        <v>27.9636</v>
      </c>
      <c r="D87" s="48">
        <v>30.294699999999999</v>
      </c>
      <c r="E87" s="48">
        <v>29.962299999999999</v>
      </c>
      <c r="F87" s="48">
        <v>30.7745</v>
      </c>
      <c r="G87" s="48">
        <v>26.023399999999999</v>
      </c>
      <c r="H87" s="48">
        <v>29.325600000000001</v>
      </c>
      <c r="I87" s="48">
        <v>27.950099999999999</v>
      </c>
      <c r="J87" s="48">
        <v>30.294699999999999</v>
      </c>
      <c r="K87" s="48">
        <v>29.962299999999999</v>
      </c>
      <c r="L87" s="48">
        <v>30.7745</v>
      </c>
      <c r="M87" s="48">
        <v>26.023399999999999</v>
      </c>
      <c r="N87" s="48">
        <v>39.990299999999998</v>
      </c>
      <c r="O87" s="48">
        <v>39.990299999999998</v>
      </c>
      <c r="P87" s="48">
        <v>0</v>
      </c>
      <c r="Q87" s="48" t="s">
        <v>344</v>
      </c>
      <c r="R87" s="48">
        <v>0</v>
      </c>
      <c r="S87" s="48" t="s">
        <v>344</v>
      </c>
    </row>
    <row r="88" spans="1:19" hidden="1" outlineLevel="1" collapsed="1">
      <c r="A88" s="8">
        <v>42887</v>
      </c>
      <c r="B88" s="48">
        <v>29.4803</v>
      </c>
      <c r="C88" s="48">
        <v>28.7805</v>
      </c>
      <c r="D88" s="48">
        <v>30.000499999999999</v>
      </c>
      <c r="E88" s="48">
        <v>32.152999999999999</v>
      </c>
      <c r="F88" s="48">
        <v>30.128</v>
      </c>
      <c r="G88" s="48">
        <v>24.839400000000001</v>
      </c>
      <c r="H88" s="48">
        <v>29.4803</v>
      </c>
      <c r="I88" s="48">
        <v>28.7804</v>
      </c>
      <c r="J88" s="48">
        <v>30.000499999999999</v>
      </c>
      <c r="K88" s="48">
        <v>32.152999999999999</v>
      </c>
      <c r="L88" s="48">
        <v>30.128</v>
      </c>
      <c r="M88" s="48">
        <v>24.839400000000001</v>
      </c>
      <c r="N88" s="48">
        <v>37.511400000000002</v>
      </c>
      <c r="O88" s="48">
        <v>37.511400000000002</v>
      </c>
      <c r="P88" s="48">
        <v>0</v>
      </c>
      <c r="Q88" s="48">
        <v>0</v>
      </c>
      <c r="R88" s="48">
        <v>0</v>
      </c>
      <c r="S88" s="48" t="s">
        <v>344</v>
      </c>
    </row>
    <row r="89" spans="1:19" hidden="1" outlineLevel="1" collapsed="1">
      <c r="A89" s="8">
        <v>42917</v>
      </c>
      <c r="B89" s="48">
        <v>27.829599999999999</v>
      </c>
      <c r="C89" s="48">
        <v>28.802600000000002</v>
      </c>
      <c r="D89" s="48">
        <v>27.3188</v>
      </c>
      <c r="E89" s="48">
        <v>20.907299999999999</v>
      </c>
      <c r="F89" s="48">
        <v>29.549600000000002</v>
      </c>
      <c r="G89" s="48">
        <v>24.318300000000001</v>
      </c>
      <c r="H89" s="48">
        <v>27.829599999999999</v>
      </c>
      <c r="I89" s="48">
        <v>28.802499999999998</v>
      </c>
      <c r="J89" s="48">
        <v>27.3188</v>
      </c>
      <c r="K89" s="48">
        <v>20.907299999999999</v>
      </c>
      <c r="L89" s="48">
        <v>29.549600000000002</v>
      </c>
      <c r="M89" s="48">
        <v>24.318300000000001</v>
      </c>
      <c r="N89" s="48">
        <v>36.746299999999998</v>
      </c>
      <c r="O89" s="48">
        <v>36.746299999999998</v>
      </c>
      <c r="P89" s="48">
        <v>0</v>
      </c>
      <c r="Q89" s="48">
        <v>0</v>
      </c>
      <c r="R89" s="48">
        <v>0</v>
      </c>
      <c r="S89" s="48" t="s">
        <v>344</v>
      </c>
    </row>
    <row r="90" spans="1:19" hidden="1" outlineLevel="1" collapsed="1">
      <c r="A90" s="8">
        <v>42948</v>
      </c>
      <c r="B90" s="48">
        <v>26.988199999999999</v>
      </c>
      <c r="C90" s="48">
        <v>29.0807</v>
      </c>
      <c r="D90" s="48">
        <v>25.789300000000001</v>
      </c>
      <c r="E90" s="48">
        <v>16.300699999999999</v>
      </c>
      <c r="F90" s="48">
        <v>30.261299999999999</v>
      </c>
      <c r="G90" s="48">
        <v>23.0947</v>
      </c>
      <c r="H90" s="48">
        <v>26.988199999999999</v>
      </c>
      <c r="I90" s="48">
        <v>29.0806</v>
      </c>
      <c r="J90" s="48">
        <v>25.789300000000001</v>
      </c>
      <c r="K90" s="48">
        <v>16.300699999999999</v>
      </c>
      <c r="L90" s="48">
        <v>30.261299999999999</v>
      </c>
      <c r="M90" s="48">
        <v>23.0947</v>
      </c>
      <c r="N90" s="48">
        <v>36.531399999999998</v>
      </c>
      <c r="O90" s="48">
        <v>36.531399999999998</v>
      </c>
      <c r="P90" s="48">
        <v>0</v>
      </c>
      <c r="Q90" s="48">
        <v>0</v>
      </c>
      <c r="R90" s="48">
        <v>0</v>
      </c>
      <c r="S90" s="48" t="s">
        <v>344</v>
      </c>
    </row>
    <row r="91" spans="1:19" hidden="1" outlineLevel="1" collapsed="1">
      <c r="A91" s="8">
        <v>42979</v>
      </c>
      <c r="B91" s="48">
        <v>28.2546</v>
      </c>
      <c r="C91" s="48">
        <v>29.001999999999999</v>
      </c>
      <c r="D91" s="48">
        <v>27.912199999999999</v>
      </c>
      <c r="E91" s="48">
        <v>29.239100000000001</v>
      </c>
      <c r="F91" s="48">
        <v>28.58</v>
      </c>
      <c r="G91" s="48">
        <v>20.640499999999999</v>
      </c>
      <c r="H91" s="48">
        <v>28.247</v>
      </c>
      <c r="I91" s="48">
        <v>28.9787</v>
      </c>
      <c r="J91" s="48">
        <v>27.912199999999999</v>
      </c>
      <c r="K91" s="48">
        <v>29.239100000000001</v>
      </c>
      <c r="L91" s="48">
        <v>28.58</v>
      </c>
      <c r="M91" s="48">
        <v>20.640499999999999</v>
      </c>
      <c r="N91" s="48">
        <v>49.860999999999997</v>
      </c>
      <c r="O91" s="48">
        <v>49.860999999999997</v>
      </c>
      <c r="P91" s="48">
        <v>0</v>
      </c>
      <c r="Q91" s="48">
        <v>0</v>
      </c>
      <c r="R91" s="48">
        <v>0</v>
      </c>
      <c r="S91" s="48" t="s">
        <v>344</v>
      </c>
    </row>
    <row r="92" spans="1:19" hidden="1" outlineLevel="1" collapsed="1">
      <c r="A92" s="8">
        <v>43009</v>
      </c>
      <c r="B92" s="48">
        <v>29.069900000000001</v>
      </c>
      <c r="C92" s="48">
        <v>28.520700000000001</v>
      </c>
      <c r="D92" s="48">
        <v>29.281400000000001</v>
      </c>
      <c r="E92" s="48">
        <v>26.821400000000001</v>
      </c>
      <c r="F92" s="48">
        <v>30.727399999999999</v>
      </c>
      <c r="G92" s="48">
        <v>22.290800000000001</v>
      </c>
      <c r="H92" s="48">
        <v>29.069900000000001</v>
      </c>
      <c r="I92" s="48">
        <v>28.520600000000002</v>
      </c>
      <c r="J92" s="48">
        <v>29.281400000000001</v>
      </c>
      <c r="K92" s="48">
        <v>26.821400000000001</v>
      </c>
      <c r="L92" s="48">
        <v>30.727399999999999</v>
      </c>
      <c r="M92" s="48">
        <v>22.290800000000001</v>
      </c>
      <c r="N92" s="48">
        <v>37.718600000000002</v>
      </c>
      <c r="O92" s="48">
        <v>37.718600000000002</v>
      </c>
      <c r="P92" s="48">
        <v>0</v>
      </c>
      <c r="Q92" s="48">
        <v>0</v>
      </c>
      <c r="R92" s="48">
        <v>0</v>
      </c>
      <c r="S92" s="48" t="s">
        <v>344</v>
      </c>
    </row>
    <row r="93" spans="1:19" hidden="1" outlineLevel="1" collapsed="1">
      <c r="A93" s="8">
        <v>43040</v>
      </c>
      <c r="B93" s="48">
        <v>28.602900000000002</v>
      </c>
      <c r="C93" s="48">
        <v>29.424800000000001</v>
      </c>
      <c r="D93" s="48">
        <v>28.245200000000001</v>
      </c>
      <c r="E93" s="48">
        <v>26.170400000000001</v>
      </c>
      <c r="F93" s="48">
        <v>29.5548</v>
      </c>
      <c r="G93" s="48">
        <v>21.235600000000002</v>
      </c>
      <c r="H93" s="48">
        <v>28.602900000000002</v>
      </c>
      <c r="I93" s="48">
        <v>29.424700000000001</v>
      </c>
      <c r="J93" s="48">
        <v>28.245200000000001</v>
      </c>
      <c r="K93" s="48">
        <v>26.170400000000001</v>
      </c>
      <c r="L93" s="48">
        <v>29.5548</v>
      </c>
      <c r="M93" s="48">
        <v>21.235600000000002</v>
      </c>
      <c r="N93" s="48">
        <v>36.574599999999997</v>
      </c>
      <c r="O93" s="48">
        <v>36.574599999999997</v>
      </c>
      <c r="P93" s="48">
        <v>0</v>
      </c>
      <c r="Q93" s="48">
        <v>0</v>
      </c>
      <c r="R93" s="48">
        <v>0</v>
      </c>
      <c r="S93" s="48" t="s">
        <v>344</v>
      </c>
    </row>
    <row r="94" spans="1:19" hidden="1" outlineLevel="1" collapsed="1">
      <c r="A94" s="8">
        <v>43070</v>
      </c>
      <c r="B94" s="48">
        <v>28.342099999999999</v>
      </c>
      <c r="C94" s="48">
        <v>29.5395</v>
      </c>
      <c r="D94" s="48">
        <v>27.770700000000001</v>
      </c>
      <c r="E94" s="48">
        <v>26.4527</v>
      </c>
      <c r="F94" s="48">
        <v>28.918600000000001</v>
      </c>
      <c r="G94" s="48">
        <v>19.987400000000001</v>
      </c>
      <c r="H94" s="48">
        <v>28.342099999999999</v>
      </c>
      <c r="I94" s="48">
        <v>29.5395</v>
      </c>
      <c r="J94" s="48">
        <v>27.770700000000001</v>
      </c>
      <c r="K94" s="48">
        <v>26.4527</v>
      </c>
      <c r="L94" s="48">
        <v>28.918600000000001</v>
      </c>
      <c r="M94" s="48">
        <v>19.987400000000001</v>
      </c>
      <c r="N94" s="48">
        <v>36.757100000000001</v>
      </c>
      <c r="O94" s="48">
        <v>36.757100000000001</v>
      </c>
      <c r="P94" s="48">
        <v>0</v>
      </c>
      <c r="Q94" s="48">
        <v>0</v>
      </c>
      <c r="R94" s="48">
        <v>0</v>
      </c>
      <c r="S94" s="48" t="s">
        <v>344</v>
      </c>
    </row>
    <row r="95" spans="1:19" hidden="1" outlineLevel="1" collapsed="1">
      <c r="A95" s="8">
        <v>43101</v>
      </c>
      <c r="B95" s="48">
        <v>29.567799999999998</v>
      </c>
      <c r="C95" s="48">
        <v>29.999300000000002</v>
      </c>
      <c r="D95" s="48">
        <v>29.2471</v>
      </c>
      <c r="E95" s="48">
        <v>28.879899999999999</v>
      </c>
      <c r="F95" s="48">
        <v>29.721900000000002</v>
      </c>
      <c r="G95" s="48">
        <v>22.8352</v>
      </c>
      <c r="H95" s="48">
        <v>29.567799999999998</v>
      </c>
      <c r="I95" s="48">
        <v>29.999300000000002</v>
      </c>
      <c r="J95" s="48">
        <v>29.2471</v>
      </c>
      <c r="K95" s="48">
        <v>28.879899999999999</v>
      </c>
      <c r="L95" s="48">
        <v>29.721900000000002</v>
      </c>
      <c r="M95" s="48">
        <v>22.8352</v>
      </c>
      <c r="N95" s="48">
        <v>38</v>
      </c>
      <c r="O95" s="48">
        <v>38</v>
      </c>
      <c r="P95" s="48">
        <v>0</v>
      </c>
      <c r="Q95" s="48">
        <v>0</v>
      </c>
      <c r="R95" s="48">
        <v>0</v>
      </c>
      <c r="S95" s="48" t="s">
        <v>344</v>
      </c>
    </row>
    <row r="96" spans="1:19" hidden="1" outlineLevel="1" collapsed="1">
      <c r="A96" s="8">
        <v>43132</v>
      </c>
      <c r="B96" s="48">
        <v>29.667200000000001</v>
      </c>
      <c r="C96" s="48">
        <v>29.5059</v>
      </c>
      <c r="D96" s="48">
        <v>29.745999999999999</v>
      </c>
      <c r="E96" s="48">
        <v>25.066500000000001</v>
      </c>
      <c r="F96" s="48">
        <v>32.190300000000001</v>
      </c>
      <c r="G96" s="48">
        <v>20.227900000000002</v>
      </c>
      <c r="H96" s="48">
        <v>29.761600000000001</v>
      </c>
      <c r="I96" s="48">
        <v>29.504000000000001</v>
      </c>
      <c r="J96" s="48">
        <v>29.888400000000001</v>
      </c>
      <c r="K96" s="48">
        <v>25.066500000000001</v>
      </c>
      <c r="L96" s="48">
        <v>32.190300000000001</v>
      </c>
      <c r="M96" s="48">
        <v>21.092600000000001</v>
      </c>
      <c r="N96" s="48">
        <v>11.245100000000001</v>
      </c>
      <c r="O96" s="48">
        <v>45.7301</v>
      </c>
      <c r="P96" s="48">
        <v>10.99</v>
      </c>
      <c r="Q96" s="48">
        <v>0</v>
      </c>
      <c r="R96" s="48">
        <v>0</v>
      </c>
      <c r="S96" s="48">
        <v>10.99</v>
      </c>
    </row>
    <row r="97" spans="1:19" hidden="1" outlineLevel="1" collapsed="1">
      <c r="A97" s="8">
        <v>43160</v>
      </c>
      <c r="B97" s="48">
        <v>30.092099999999999</v>
      </c>
      <c r="C97" s="48">
        <v>30.156400000000001</v>
      </c>
      <c r="D97" s="48">
        <v>30.0533</v>
      </c>
      <c r="E97" s="48">
        <v>24.520900000000001</v>
      </c>
      <c r="F97" s="48">
        <v>32.337800000000001</v>
      </c>
      <c r="G97" s="48">
        <v>21.583500000000001</v>
      </c>
      <c r="H97" s="48">
        <v>30.092099999999999</v>
      </c>
      <c r="I97" s="48">
        <v>30.156300000000002</v>
      </c>
      <c r="J97" s="48">
        <v>30.0533</v>
      </c>
      <c r="K97" s="48">
        <v>24.520900000000001</v>
      </c>
      <c r="L97" s="48">
        <v>32.337800000000001</v>
      </c>
      <c r="M97" s="48">
        <v>21.583500000000001</v>
      </c>
      <c r="N97" s="48">
        <v>37.608400000000003</v>
      </c>
      <c r="O97" s="48">
        <v>37.608400000000003</v>
      </c>
      <c r="P97" s="48">
        <v>0</v>
      </c>
      <c r="Q97" s="48">
        <v>0</v>
      </c>
      <c r="R97" s="48" t="s">
        <v>344</v>
      </c>
      <c r="S97" s="48" t="s">
        <v>344</v>
      </c>
    </row>
    <row r="98" spans="1:19" hidden="1" outlineLevel="1" collapsed="1">
      <c r="A98" s="8">
        <v>43191</v>
      </c>
      <c r="B98" s="48">
        <v>30.8504</v>
      </c>
      <c r="C98" s="48">
        <v>30.040600000000001</v>
      </c>
      <c r="D98" s="48">
        <v>31.282399999999999</v>
      </c>
      <c r="E98" s="48">
        <v>25.305199999999999</v>
      </c>
      <c r="F98" s="48">
        <v>34.345799999999997</v>
      </c>
      <c r="G98" s="48">
        <v>21.196899999999999</v>
      </c>
      <c r="H98" s="48">
        <v>30.8688</v>
      </c>
      <c r="I98" s="48">
        <v>30.039400000000001</v>
      </c>
      <c r="J98" s="48">
        <v>31.312000000000001</v>
      </c>
      <c r="K98" s="48">
        <v>25.305199999999999</v>
      </c>
      <c r="L98" s="48">
        <v>34.345799999999997</v>
      </c>
      <c r="M98" s="48">
        <v>21.291799999999999</v>
      </c>
      <c r="N98" s="48">
        <v>15.3261</v>
      </c>
      <c r="O98" s="48">
        <v>58.5822</v>
      </c>
      <c r="P98" s="48">
        <v>14.8</v>
      </c>
      <c r="Q98" s="48">
        <v>0</v>
      </c>
      <c r="R98" s="48">
        <v>0</v>
      </c>
      <c r="S98" s="48">
        <v>14.8</v>
      </c>
    </row>
    <row r="99" spans="1:19" hidden="1" outlineLevel="1" collapsed="1">
      <c r="A99" s="8">
        <v>43221</v>
      </c>
      <c r="B99" s="48">
        <v>30.104900000000001</v>
      </c>
      <c r="C99" s="48">
        <v>30.572800000000001</v>
      </c>
      <c r="D99" s="48">
        <v>29.802399999999999</v>
      </c>
      <c r="E99" s="48">
        <v>26.5334</v>
      </c>
      <c r="F99" s="48">
        <v>31.2226</v>
      </c>
      <c r="G99" s="48">
        <v>21.421500000000002</v>
      </c>
      <c r="H99" s="48">
        <v>30.104800000000001</v>
      </c>
      <c r="I99" s="48">
        <v>30.572399999999998</v>
      </c>
      <c r="J99" s="48">
        <v>29.802399999999999</v>
      </c>
      <c r="K99" s="48">
        <v>26.5334</v>
      </c>
      <c r="L99" s="48">
        <v>31.2226</v>
      </c>
      <c r="M99" s="48">
        <v>21.421500000000002</v>
      </c>
      <c r="N99" s="48">
        <v>57.137099999999997</v>
      </c>
      <c r="O99" s="48">
        <v>57.137099999999997</v>
      </c>
      <c r="P99" s="48">
        <v>0</v>
      </c>
      <c r="Q99" s="48">
        <v>0</v>
      </c>
      <c r="R99" s="48">
        <v>0</v>
      </c>
      <c r="S99" s="48" t="s">
        <v>344</v>
      </c>
    </row>
    <row r="100" spans="1:19" hidden="1" outlineLevel="1" collapsed="1">
      <c r="A100" s="8">
        <v>43252</v>
      </c>
      <c r="B100" s="48">
        <v>31.303000000000001</v>
      </c>
      <c r="C100" s="48">
        <v>30.4861</v>
      </c>
      <c r="D100" s="48">
        <v>31.711300000000001</v>
      </c>
      <c r="E100" s="48">
        <v>25.351099999999999</v>
      </c>
      <c r="F100" s="48">
        <v>33.906999999999996</v>
      </c>
      <c r="G100" s="48">
        <v>23.467600000000001</v>
      </c>
      <c r="H100" s="48">
        <v>31.303000000000001</v>
      </c>
      <c r="I100" s="48">
        <v>30.4861</v>
      </c>
      <c r="J100" s="48">
        <v>31.711300000000001</v>
      </c>
      <c r="K100" s="48">
        <v>25.351099999999999</v>
      </c>
      <c r="L100" s="48">
        <v>33.906999999999996</v>
      </c>
      <c r="M100" s="48">
        <v>23.467600000000001</v>
      </c>
      <c r="N100" s="48">
        <v>37.586399999999998</v>
      </c>
      <c r="O100" s="48">
        <v>37.586399999999998</v>
      </c>
      <c r="P100" s="48">
        <v>0</v>
      </c>
      <c r="Q100" s="48">
        <v>0</v>
      </c>
      <c r="R100" s="48" t="s">
        <v>344</v>
      </c>
      <c r="S100" s="48" t="s">
        <v>344</v>
      </c>
    </row>
    <row r="101" spans="1:19" hidden="1" outlineLevel="1" collapsed="1">
      <c r="A101" s="8">
        <v>43282</v>
      </c>
      <c r="B101" s="48">
        <v>31.245999999999999</v>
      </c>
      <c r="C101" s="48">
        <v>31.050699999999999</v>
      </c>
      <c r="D101" s="48">
        <v>31.353300000000001</v>
      </c>
      <c r="E101" s="48">
        <v>25.1692</v>
      </c>
      <c r="F101" s="48">
        <v>33.877699999999997</v>
      </c>
      <c r="G101" s="48">
        <v>22.5914</v>
      </c>
      <c r="H101" s="48">
        <v>31.244700000000002</v>
      </c>
      <c r="I101" s="48">
        <v>31.047000000000001</v>
      </c>
      <c r="J101" s="48">
        <v>31.353300000000001</v>
      </c>
      <c r="K101" s="48">
        <v>25.1692</v>
      </c>
      <c r="L101" s="48">
        <v>33.877699999999997</v>
      </c>
      <c r="M101" s="48">
        <v>22.5914</v>
      </c>
      <c r="N101" s="48">
        <v>59.795099999999998</v>
      </c>
      <c r="O101" s="48">
        <v>59.795099999999998</v>
      </c>
      <c r="P101" s="48">
        <v>0</v>
      </c>
      <c r="Q101" s="48">
        <v>0</v>
      </c>
      <c r="R101" s="48">
        <v>0</v>
      </c>
      <c r="S101" s="48" t="s">
        <v>344</v>
      </c>
    </row>
    <row r="102" spans="1:19" hidden="1" outlineLevel="1" collapsed="1">
      <c r="A102" s="8">
        <v>43313</v>
      </c>
      <c r="B102" s="48">
        <v>31.2758</v>
      </c>
      <c r="C102" s="48">
        <v>30.789400000000001</v>
      </c>
      <c r="D102" s="48">
        <v>31.624099999999999</v>
      </c>
      <c r="E102" s="48">
        <v>25.5305</v>
      </c>
      <c r="F102" s="48">
        <v>34.167000000000002</v>
      </c>
      <c r="G102" s="48">
        <v>23.870899999999999</v>
      </c>
      <c r="H102" s="48">
        <v>31.2745</v>
      </c>
      <c r="I102" s="48">
        <v>30.786300000000001</v>
      </c>
      <c r="J102" s="48">
        <v>31.624099999999999</v>
      </c>
      <c r="K102" s="48">
        <v>25.5305</v>
      </c>
      <c r="L102" s="48">
        <v>34.167000000000002</v>
      </c>
      <c r="M102" s="48">
        <v>23.870899999999999</v>
      </c>
      <c r="N102" s="48">
        <v>59.684600000000003</v>
      </c>
      <c r="O102" s="48">
        <v>59.684600000000003</v>
      </c>
      <c r="P102" s="48">
        <v>0</v>
      </c>
      <c r="Q102" s="48">
        <v>0</v>
      </c>
      <c r="R102" s="48">
        <v>0</v>
      </c>
      <c r="S102" s="48" t="s">
        <v>344</v>
      </c>
    </row>
    <row r="103" spans="1:19" hidden="1" outlineLevel="1" collapsed="1">
      <c r="A103" s="8">
        <v>43344</v>
      </c>
      <c r="B103" s="48">
        <v>30.710599999999999</v>
      </c>
      <c r="C103" s="48">
        <v>31.293800000000001</v>
      </c>
      <c r="D103" s="48">
        <v>30.4147</v>
      </c>
      <c r="E103" s="48">
        <v>23.463899999999999</v>
      </c>
      <c r="F103" s="48">
        <v>34.0944</v>
      </c>
      <c r="G103" s="48">
        <v>21.6629</v>
      </c>
      <c r="H103" s="48">
        <v>30.709399999999999</v>
      </c>
      <c r="I103" s="48">
        <v>31.290400000000002</v>
      </c>
      <c r="J103" s="48">
        <v>30.4147</v>
      </c>
      <c r="K103" s="48">
        <v>23.463899999999999</v>
      </c>
      <c r="L103" s="48">
        <v>34.0944</v>
      </c>
      <c r="M103" s="48">
        <v>21.6629</v>
      </c>
      <c r="N103" s="48">
        <v>59.791699999999999</v>
      </c>
      <c r="O103" s="48">
        <v>59.791699999999999</v>
      </c>
      <c r="P103" s="48">
        <v>0</v>
      </c>
      <c r="Q103" s="48">
        <v>0</v>
      </c>
      <c r="R103" s="48">
        <v>0</v>
      </c>
      <c r="S103" s="48" t="s">
        <v>344</v>
      </c>
    </row>
    <row r="104" spans="1:19" hidden="1" outlineLevel="1" collapsed="1">
      <c r="A104" s="8">
        <v>43374</v>
      </c>
      <c r="B104" s="48">
        <v>34.574800000000003</v>
      </c>
      <c r="C104" s="48">
        <v>38.253300000000003</v>
      </c>
      <c r="D104" s="48">
        <v>33.278700000000001</v>
      </c>
      <c r="E104" s="48">
        <v>32.0794</v>
      </c>
      <c r="F104" s="48">
        <v>36.134099999999997</v>
      </c>
      <c r="G104" s="48">
        <v>21.156700000000001</v>
      </c>
      <c r="H104" s="48">
        <v>34.629100000000001</v>
      </c>
      <c r="I104" s="48">
        <v>38.252099999999999</v>
      </c>
      <c r="J104" s="48">
        <v>33.347799999999999</v>
      </c>
      <c r="K104" s="48">
        <v>32.0794</v>
      </c>
      <c r="L104" s="48">
        <v>36.134099999999997</v>
      </c>
      <c r="M104" s="48">
        <v>21.384799999999998</v>
      </c>
      <c r="N104" s="48">
        <v>15.9277</v>
      </c>
      <c r="O104" s="48">
        <v>59.093899999999998</v>
      </c>
      <c r="P104" s="48">
        <v>15.7</v>
      </c>
      <c r="Q104" s="48">
        <v>0</v>
      </c>
      <c r="R104" s="48">
        <v>0</v>
      </c>
      <c r="S104" s="48">
        <v>15.7</v>
      </c>
    </row>
    <row r="105" spans="1:19" hidden="1" outlineLevel="1" collapsed="1">
      <c r="A105" s="8">
        <v>43405</v>
      </c>
      <c r="B105" s="48">
        <v>32.805</v>
      </c>
      <c r="C105" s="48">
        <v>34.911299999999997</v>
      </c>
      <c r="D105" s="48">
        <v>32.343400000000003</v>
      </c>
      <c r="E105" s="48">
        <v>35.068300000000001</v>
      </c>
      <c r="F105" s="48">
        <v>32.344499999999996</v>
      </c>
      <c r="G105" s="48">
        <v>16.604600000000001</v>
      </c>
      <c r="H105" s="48">
        <v>32.9343</v>
      </c>
      <c r="I105" s="48">
        <v>34.907299999999999</v>
      </c>
      <c r="J105" s="48">
        <v>32.498199999999997</v>
      </c>
      <c r="K105" s="48">
        <v>35.068300000000001</v>
      </c>
      <c r="L105" s="48">
        <v>32.344499999999996</v>
      </c>
      <c r="M105" s="48">
        <v>16.822800000000001</v>
      </c>
      <c r="N105" s="48">
        <v>15.3149</v>
      </c>
      <c r="O105" s="48">
        <v>55.064599999999999</v>
      </c>
      <c r="P105" s="48">
        <v>15.1211</v>
      </c>
      <c r="Q105" s="48">
        <v>0</v>
      </c>
      <c r="R105" s="48">
        <v>0</v>
      </c>
      <c r="S105" s="48">
        <v>15.1211</v>
      </c>
    </row>
    <row r="106" spans="1:19" hidden="1" outlineLevel="1" collapsed="1">
      <c r="A106" s="8">
        <v>43435</v>
      </c>
      <c r="B106" s="48">
        <v>32.055599999999998</v>
      </c>
      <c r="C106" s="48">
        <v>34.385899999999999</v>
      </c>
      <c r="D106" s="48">
        <v>31.5838</v>
      </c>
      <c r="E106" s="48">
        <v>33.038499999999999</v>
      </c>
      <c r="F106" s="48">
        <v>31.7759</v>
      </c>
      <c r="G106" s="48">
        <v>17.258600000000001</v>
      </c>
      <c r="H106" s="48">
        <v>32.054000000000002</v>
      </c>
      <c r="I106" s="48">
        <v>34.377400000000002</v>
      </c>
      <c r="J106" s="48">
        <v>31.5838</v>
      </c>
      <c r="K106" s="48">
        <v>33.038499999999999</v>
      </c>
      <c r="L106" s="48">
        <v>31.7759</v>
      </c>
      <c r="M106" s="48">
        <v>17.258600000000001</v>
      </c>
      <c r="N106" s="48">
        <v>58.655700000000003</v>
      </c>
      <c r="O106" s="48">
        <v>58.655700000000003</v>
      </c>
      <c r="P106" s="48">
        <v>0</v>
      </c>
      <c r="Q106" s="48">
        <v>0</v>
      </c>
      <c r="R106" s="48">
        <v>0</v>
      </c>
      <c r="S106" s="48" t="s">
        <v>344</v>
      </c>
    </row>
    <row r="107" spans="1:19" hidden="1" outlineLevel="1" collapsed="1">
      <c r="A107" s="8">
        <v>43466</v>
      </c>
      <c r="B107" s="48">
        <v>34.956299999999999</v>
      </c>
      <c r="C107" s="48">
        <v>35.6858</v>
      </c>
      <c r="D107" s="48">
        <v>34.835500000000003</v>
      </c>
      <c r="E107" s="48">
        <v>36.629100000000001</v>
      </c>
      <c r="F107" s="48">
        <v>34.258099999999999</v>
      </c>
      <c r="G107" s="48">
        <v>17.694400000000002</v>
      </c>
      <c r="H107" s="48">
        <v>34.9557</v>
      </c>
      <c r="I107" s="48">
        <v>35.682000000000002</v>
      </c>
      <c r="J107" s="48">
        <v>34.835500000000003</v>
      </c>
      <c r="K107" s="48">
        <v>36.629100000000001</v>
      </c>
      <c r="L107" s="48">
        <v>34.258099999999999</v>
      </c>
      <c r="M107" s="48">
        <v>17.694400000000002</v>
      </c>
      <c r="N107" s="48">
        <v>58.5657</v>
      </c>
      <c r="O107" s="48">
        <v>58.5657</v>
      </c>
      <c r="P107" s="48">
        <v>0</v>
      </c>
      <c r="Q107" s="48">
        <v>0</v>
      </c>
      <c r="R107" s="48">
        <v>0</v>
      </c>
      <c r="S107" s="48" t="s">
        <v>344</v>
      </c>
    </row>
    <row r="108" spans="1:19" hidden="1" outlineLevel="1" collapsed="1">
      <c r="A108" s="8">
        <v>43497</v>
      </c>
      <c r="B108" s="48">
        <v>32.612099999999998</v>
      </c>
      <c r="C108" s="48">
        <v>35.371200000000002</v>
      </c>
      <c r="D108" s="48">
        <v>32.051600000000001</v>
      </c>
      <c r="E108" s="48">
        <v>36.106200000000001</v>
      </c>
      <c r="F108" s="48">
        <v>31.1553</v>
      </c>
      <c r="G108" s="48">
        <v>14.1639</v>
      </c>
      <c r="H108" s="48">
        <v>32.611800000000002</v>
      </c>
      <c r="I108" s="48">
        <v>35.369500000000002</v>
      </c>
      <c r="J108" s="48">
        <v>32.051600000000001</v>
      </c>
      <c r="K108" s="48">
        <v>36.106200000000001</v>
      </c>
      <c r="L108" s="48">
        <v>31.1553</v>
      </c>
      <c r="M108" s="48">
        <v>14.1639</v>
      </c>
      <c r="N108" s="48">
        <v>56.8324</v>
      </c>
      <c r="O108" s="48">
        <v>56.8324</v>
      </c>
      <c r="P108" s="48">
        <v>0</v>
      </c>
      <c r="Q108" s="48">
        <v>0</v>
      </c>
      <c r="R108" s="48" t="s">
        <v>344</v>
      </c>
      <c r="S108" s="48">
        <v>0</v>
      </c>
    </row>
    <row r="109" spans="1:19" hidden="1" outlineLevel="1" collapsed="1">
      <c r="A109" s="8">
        <v>43525</v>
      </c>
      <c r="B109" s="48">
        <v>30.615300000000001</v>
      </c>
      <c r="C109" s="48">
        <v>36.101799999999997</v>
      </c>
      <c r="D109" s="48">
        <v>29.5641</v>
      </c>
      <c r="E109" s="48">
        <v>30.008099999999999</v>
      </c>
      <c r="F109" s="48">
        <v>30.538499999999999</v>
      </c>
      <c r="G109" s="48">
        <v>15.8939</v>
      </c>
      <c r="H109" s="48">
        <v>30.6143</v>
      </c>
      <c r="I109" s="48">
        <v>36.096899999999998</v>
      </c>
      <c r="J109" s="48">
        <v>29.5641</v>
      </c>
      <c r="K109" s="48">
        <v>30.008099999999999</v>
      </c>
      <c r="L109" s="48">
        <v>30.538499999999999</v>
      </c>
      <c r="M109" s="48">
        <v>15.8939</v>
      </c>
      <c r="N109" s="48">
        <v>55.094099999999997</v>
      </c>
      <c r="O109" s="48">
        <v>55.094099999999997</v>
      </c>
      <c r="P109" s="48">
        <v>0</v>
      </c>
      <c r="Q109" s="48">
        <v>0</v>
      </c>
      <c r="R109" s="48">
        <v>0</v>
      </c>
      <c r="S109" s="48" t="s">
        <v>344</v>
      </c>
    </row>
    <row r="110" spans="1:19" hidden="1" outlineLevel="1" collapsed="1">
      <c r="A110" s="8">
        <v>43556</v>
      </c>
      <c r="B110" s="48">
        <v>33.065199999999997</v>
      </c>
      <c r="C110" s="48">
        <v>34.6661</v>
      </c>
      <c r="D110" s="48">
        <v>32.687199999999997</v>
      </c>
      <c r="E110" s="48">
        <v>34.166499999999999</v>
      </c>
      <c r="F110" s="48">
        <v>32.273699999999998</v>
      </c>
      <c r="G110" s="48">
        <v>24.799900000000001</v>
      </c>
      <c r="H110" s="48">
        <v>33.065199999999997</v>
      </c>
      <c r="I110" s="48">
        <v>34.665999999999997</v>
      </c>
      <c r="J110" s="48">
        <v>32.687199999999997</v>
      </c>
      <c r="K110" s="48">
        <v>34.166499999999999</v>
      </c>
      <c r="L110" s="48">
        <v>32.273699999999998</v>
      </c>
      <c r="M110" s="48">
        <v>24.799900000000001</v>
      </c>
      <c r="N110" s="48">
        <v>36.593299999999999</v>
      </c>
      <c r="O110" s="48">
        <v>36.593299999999999</v>
      </c>
      <c r="P110" s="48">
        <v>0</v>
      </c>
      <c r="Q110" s="48">
        <v>0</v>
      </c>
      <c r="R110" s="48" t="s">
        <v>344</v>
      </c>
      <c r="S110" s="48" t="s">
        <v>344</v>
      </c>
    </row>
    <row r="111" spans="1:19" hidden="1" outlineLevel="1" collapsed="1">
      <c r="A111" s="8">
        <v>43586</v>
      </c>
      <c r="B111" s="48">
        <v>35.159799999999997</v>
      </c>
      <c r="C111" s="48">
        <v>35.262300000000003</v>
      </c>
      <c r="D111" s="48">
        <v>35.139899999999997</v>
      </c>
      <c r="E111" s="48">
        <v>38.3857</v>
      </c>
      <c r="F111" s="48">
        <v>32.639200000000002</v>
      </c>
      <c r="G111" s="48">
        <v>25.2424</v>
      </c>
      <c r="H111" s="48">
        <v>35.159799999999997</v>
      </c>
      <c r="I111" s="48">
        <v>35.262300000000003</v>
      </c>
      <c r="J111" s="48">
        <v>35.139899999999997</v>
      </c>
      <c r="K111" s="48">
        <v>38.3857</v>
      </c>
      <c r="L111" s="48">
        <v>32.639200000000002</v>
      </c>
      <c r="M111" s="48">
        <v>25.2424</v>
      </c>
      <c r="N111" s="48">
        <v>36.5</v>
      </c>
      <c r="O111" s="48">
        <v>36.5</v>
      </c>
      <c r="P111" s="48">
        <v>0</v>
      </c>
      <c r="Q111" s="48">
        <v>0</v>
      </c>
      <c r="R111" s="48">
        <v>0</v>
      </c>
      <c r="S111" s="48" t="s">
        <v>344</v>
      </c>
    </row>
    <row r="112" spans="1:19" hidden="1" outlineLevel="1" collapsed="1">
      <c r="A112" s="8">
        <v>43617</v>
      </c>
      <c r="B112" s="48">
        <v>33.997500000000002</v>
      </c>
      <c r="C112" s="48">
        <v>35.953000000000003</v>
      </c>
      <c r="D112" s="48">
        <v>33.538400000000003</v>
      </c>
      <c r="E112" s="48">
        <v>35.199199999999998</v>
      </c>
      <c r="F112" s="48">
        <v>33.091099999999997</v>
      </c>
      <c r="G112" s="48">
        <v>24.988</v>
      </c>
      <c r="H112" s="48">
        <v>33.997500000000002</v>
      </c>
      <c r="I112" s="48">
        <v>35.953000000000003</v>
      </c>
      <c r="J112" s="48">
        <v>33.538400000000003</v>
      </c>
      <c r="K112" s="48">
        <v>35.199199999999998</v>
      </c>
      <c r="L112" s="48">
        <v>33.091099999999997</v>
      </c>
      <c r="M112" s="48">
        <v>24.988</v>
      </c>
      <c r="N112" s="48">
        <v>36.516100000000002</v>
      </c>
      <c r="O112" s="48">
        <v>36.516100000000002</v>
      </c>
      <c r="P112" s="48">
        <v>0</v>
      </c>
      <c r="Q112" s="48">
        <v>0</v>
      </c>
      <c r="R112" s="48">
        <v>0</v>
      </c>
      <c r="S112" s="48" t="s">
        <v>344</v>
      </c>
    </row>
    <row r="113" spans="1:19" hidden="1" outlineLevel="1" collapsed="1">
      <c r="A113" s="8">
        <v>43647</v>
      </c>
      <c r="B113" s="48">
        <v>35.521000000000001</v>
      </c>
      <c r="C113" s="48">
        <v>37.216700000000003</v>
      </c>
      <c r="D113" s="48">
        <v>35.231900000000003</v>
      </c>
      <c r="E113" s="48">
        <v>37.9711</v>
      </c>
      <c r="F113" s="48">
        <v>32.260300000000001</v>
      </c>
      <c r="G113" s="48">
        <v>21.5411</v>
      </c>
      <c r="H113" s="48">
        <v>35.521000000000001</v>
      </c>
      <c r="I113" s="48">
        <v>37.216700000000003</v>
      </c>
      <c r="J113" s="48">
        <v>35.231900000000003</v>
      </c>
      <c r="K113" s="48">
        <v>37.9711</v>
      </c>
      <c r="L113" s="48">
        <v>32.260300000000001</v>
      </c>
      <c r="M113" s="48">
        <v>21.5411</v>
      </c>
      <c r="N113" s="48">
        <v>36.969299999999997</v>
      </c>
      <c r="O113" s="48">
        <v>36.969299999999997</v>
      </c>
      <c r="P113" s="48">
        <v>0</v>
      </c>
      <c r="Q113" s="48">
        <v>0</v>
      </c>
      <c r="R113" s="48">
        <v>0</v>
      </c>
      <c r="S113" s="48" t="s">
        <v>344</v>
      </c>
    </row>
    <row r="114" spans="1:19" hidden="1" outlineLevel="1" collapsed="1">
      <c r="A114" s="8">
        <v>43678</v>
      </c>
      <c r="B114" s="48">
        <v>38.212000000000003</v>
      </c>
      <c r="C114" s="48">
        <v>37.813099999999999</v>
      </c>
      <c r="D114" s="48">
        <v>38.251199999999997</v>
      </c>
      <c r="E114" s="48">
        <v>40.006999999999998</v>
      </c>
      <c r="F114" s="48">
        <v>33.4054</v>
      </c>
      <c r="G114" s="48">
        <v>23.020700000000001</v>
      </c>
      <c r="H114" s="48">
        <v>38.212000000000003</v>
      </c>
      <c r="I114" s="48">
        <v>37.813099999999999</v>
      </c>
      <c r="J114" s="48">
        <v>38.251199999999997</v>
      </c>
      <c r="K114" s="48">
        <v>40.006999999999998</v>
      </c>
      <c r="L114" s="48">
        <v>33.4054</v>
      </c>
      <c r="M114" s="48">
        <v>23.020700000000001</v>
      </c>
      <c r="N114" s="48">
        <v>37.578000000000003</v>
      </c>
      <c r="O114" s="48">
        <v>37.578000000000003</v>
      </c>
      <c r="P114" s="48">
        <v>0</v>
      </c>
      <c r="Q114" s="48">
        <v>0</v>
      </c>
      <c r="R114" s="48" t="s">
        <v>344</v>
      </c>
      <c r="S114" s="48" t="s">
        <v>344</v>
      </c>
    </row>
    <row r="115" spans="1:19" hidden="1" outlineLevel="1" collapsed="1">
      <c r="A115" s="8">
        <v>43709</v>
      </c>
      <c r="B115" s="48">
        <v>38.178100000000001</v>
      </c>
      <c r="C115" s="48">
        <v>37.9923</v>
      </c>
      <c r="D115" s="48">
        <v>38.197800000000001</v>
      </c>
      <c r="E115" s="48">
        <v>40.142699999999998</v>
      </c>
      <c r="F115" s="48">
        <v>32.225099999999998</v>
      </c>
      <c r="G115" s="48">
        <v>20.545400000000001</v>
      </c>
      <c r="H115" s="48">
        <v>38.177999999999997</v>
      </c>
      <c r="I115" s="48">
        <v>37.990699999999997</v>
      </c>
      <c r="J115" s="48">
        <v>38.197800000000001</v>
      </c>
      <c r="K115" s="48">
        <v>40.142699999999998</v>
      </c>
      <c r="L115" s="48">
        <v>32.225099999999998</v>
      </c>
      <c r="M115" s="48">
        <v>20.545400000000001</v>
      </c>
      <c r="N115" s="48">
        <v>49.472099999999998</v>
      </c>
      <c r="O115" s="48">
        <v>49.472099999999998</v>
      </c>
      <c r="P115" s="48">
        <v>0</v>
      </c>
      <c r="Q115" s="48">
        <v>0</v>
      </c>
      <c r="R115" s="48">
        <v>0</v>
      </c>
      <c r="S115" s="48" t="s">
        <v>344</v>
      </c>
    </row>
    <row r="116" spans="1:19" hidden="1" outlineLevel="1" collapsed="1">
      <c r="A116" s="8">
        <v>43739</v>
      </c>
      <c r="B116" s="48">
        <v>37.9253</v>
      </c>
      <c r="C116" s="48">
        <v>37.983199999999997</v>
      </c>
      <c r="D116" s="48">
        <v>37.918799999999997</v>
      </c>
      <c r="E116" s="48">
        <v>40.0503</v>
      </c>
      <c r="F116" s="48">
        <v>32.682200000000002</v>
      </c>
      <c r="G116" s="48">
        <v>20.4954</v>
      </c>
      <c r="H116" s="48">
        <v>37.9253</v>
      </c>
      <c r="I116" s="48">
        <v>37.983199999999997</v>
      </c>
      <c r="J116" s="48">
        <v>37.918799999999997</v>
      </c>
      <c r="K116" s="48">
        <v>40.0503</v>
      </c>
      <c r="L116" s="48">
        <v>32.682200000000002</v>
      </c>
      <c r="M116" s="48">
        <v>20.4954</v>
      </c>
      <c r="N116" s="48">
        <v>37.284799999999997</v>
      </c>
      <c r="O116" s="48">
        <v>37.284799999999997</v>
      </c>
      <c r="P116" s="48">
        <v>0</v>
      </c>
      <c r="Q116" s="48">
        <v>0</v>
      </c>
      <c r="R116" s="48">
        <v>0</v>
      </c>
      <c r="S116" s="48" t="s">
        <v>344</v>
      </c>
    </row>
    <row r="117" spans="1:19" hidden="1" outlineLevel="1" collapsed="1">
      <c r="A117" s="8">
        <v>43770</v>
      </c>
      <c r="B117" s="48">
        <v>37.901800000000001</v>
      </c>
      <c r="C117" s="48">
        <v>37.880600000000001</v>
      </c>
      <c r="D117" s="48">
        <v>37.9041</v>
      </c>
      <c r="E117" s="48">
        <v>39.9499</v>
      </c>
      <c r="F117" s="48">
        <v>32.314999999999998</v>
      </c>
      <c r="G117" s="48">
        <v>24.588200000000001</v>
      </c>
      <c r="H117" s="48">
        <v>37.901800000000001</v>
      </c>
      <c r="I117" s="48">
        <v>37.880600000000001</v>
      </c>
      <c r="J117" s="48">
        <v>37.9041</v>
      </c>
      <c r="K117" s="48">
        <v>39.9499</v>
      </c>
      <c r="L117" s="48">
        <v>32.314999999999998</v>
      </c>
      <c r="M117" s="48">
        <v>24.588200000000001</v>
      </c>
      <c r="N117" s="48">
        <v>37.866900000000001</v>
      </c>
      <c r="O117" s="48">
        <v>37.866900000000001</v>
      </c>
      <c r="P117" s="48">
        <v>0</v>
      </c>
      <c r="Q117" s="48">
        <v>0</v>
      </c>
      <c r="R117" s="48">
        <v>0</v>
      </c>
      <c r="S117" s="48" t="s">
        <v>344</v>
      </c>
    </row>
    <row r="118" spans="1:19" hidden="1" outlineLevel="1" collapsed="1">
      <c r="A118" s="8">
        <v>43800</v>
      </c>
      <c r="B118" s="48">
        <v>37.750700000000002</v>
      </c>
      <c r="C118" s="48">
        <v>38.685400000000001</v>
      </c>
      <c r="D118" s="48">
        <v>37.653199999999998</v>
      </c>
      <c r="E118" s="48">
        <v>39.710500000000003</v>
      </c>
      <c r="F118" s="48">
        <v>31.474900000000002</v>
      </c>
      <c r="G118" s="48">
        <v>20.951799999999999</v>
      </c>
      <c r="H118" s="48">
        <v>37.750700000000002</v>
      </c>
      <c r="I118" s="48">
        <v>38.685400000000001</v>
      </c>
      <c r="J118" s="48">
        <v>37.653199999999998</v>
      </c>
      <c r="K118" s="48">
        <v>39.710500000000003</v>
      </c>
      <c r="L118" s="48">
        <v>31.474900000000002</v>
      </c>
      <c r="M118" s="48">
        <v>20.951799999999999</v>
      </c>
      <c r="N118" s="48">
        <v>38.4636</v>
      </c>
      <c r="O118" s="48">
        <v>38.4636</v>
      </c>
      <c r="P118" s="48">
        <v>0</v>
      </c>
      <c r="Q118" s="48">
        <v>0</v>
      </c>
      <c r="R118" s="48">
        <v>0</v>
      </c>
      <c r="S118" s="48" t="s">
        <v>344</v>
      </c>
    </row>
    <row r="119" spans="1:19" hidden="1" outlineLevel="1" collapsed="1">
      <c r="A119" s="8">
        <v>43831</v>
      </c>
      <c r="B119" s="48">
        <v>38.906999999999996</v>
      </c>
      <c r="C119" s="48">
        <v>38.257399999999997</v>
      </c>
      <c r="D119" s="48">
        <v>38.985399999999998</v>
      </c>
      <c r="E119" s="48">
        <v>40.706600000000002</v>
      </c>
      <c r="F119" s="48">
        <v>34.244100000000003</v>
      </c>
      <c r="G119" s="48">
        <v>22.624199999999998</v>
      </c>
      <c r="H119" s="48">
        <v>38.906999999999996</v>
      </c>
      <c r="I119" s="48">
        <v>38.257399999999997</v>
      </c>
      <c r="J119" s="48">
        <v>38.985399999999998</v>
      </c>
      <c r="K119" s="48">
        <v>40.706600000000002</v>
      </c>
      <c r="L119" s="48">
        <v>34.244100000000003</v>
      </c>
      <c r="M119" s="48">
        <v>22.624199999999998</v>
      </c>
      <c r="N119" s="48">
        <v>41.911499999999997</v>
      </c>
      <c r="O119" s="48">
        <v>41.911499999999997</v>
      </c>
      <c r="P119" s="48">
        <v>0</v>
      </c>
      <c r="Q119" s="48">
        <v>0</v>
      </c>
      <c r="R119" s="48">
        <v>0</v>
      </c>
      <c r="S119" s="48" t="s">
        <v>344</v>
      </c>
    </row>
    <row r="120" spans="1:19" hidden="1" outlineLevel="1" collapsed="1">
      <c r="A120" s="8">
        <v>43862</v>
      </c>
      <c r="B120" s="48">
        <v>38.959800000000001</v>
      </c>
      <c r="C120" s="48">
        <v>37.779000000000003</v>
      </c>
      <c r="D120" s="48">
        <v>39.116100000000003</v>
      </c>
      <c r="E120" s="48">
        <v>40.6402</v>
      </c>
      <c r="F120" s="48">
        <v>34.894300000000001</v>
      </c>
      <c r="G120" s="48">
        <v>22.6448</v>
      </c>
      <c r="H120" s="48">
        <v>38.959800000000001</v>
      </c>
      <c r="I120" s="48">
        <v>37.779000000000003</v>
      </c>
      <c r="J120" s="48">
        <v>39.116100000000003</v>
      </c>
      <c r="K120" s="48">
        <v>40.6402</v>
      </c>
      <c r="L120" s="48">
        <v>34.894300000000001</v>
      </c>
      <c r="M120" s="48">
        <v>22.6448</v>
      </c>
      <c r="N120" s="48">
        <v>37.131999999999998</v>
      </c>
      <c r="O120" s="48">
        <v>37.131999999999998</v>
      </c>
      <c r="P120" s="48">
        <v>0</v>
      </c>
      <c r="Q120" s="48">
        <v>0</v>
      </c>
      <c r="R120" s="48">
        <v>0</v>
      </c>
      <c r="S120" s="48" t="s">
        <v>344</v>
      </c>
    </row>
    <row r="121" spans="1:19" hidden="1" outlineLevel="1" collapsed="1">
      <c r="A121" s="8">
        <v>43891</v>
      </c>
      <c r="B121" s="48">
        <v>39.081400000000002</v>
      </c>
      <c r="C121" s="48">
        <v>36.403599999999997</v>
      </c>
      <c r="D121" s="48">
        <v>39.396999999999998</v>
      </c>
      <c r="E121" s="48">
        <v>40.550199999999997</v>
      </c>
      <c r="F121" s="48">
        <v>36.436399999999999</v>
      </c>
      <c r="G121" s="48">
        <v>19.191500000000001</v>
      </c>
      <c r="H121" s="48">
        <v>39.081499999999998</v>
      </c>
      <c r="I121" s="48">
        <v>36.403599999999997</v>
      </c>
      <c r="J121" s="48">
        <v>39.396999999999998</v>
      </c>
      <c r="K121" s="48">
        <v>40.550199999999997</v>
      </c>
      <c r="L121" s="48">
        <v>36.436399999999999</v>
      </c>
      <c r="M121" s="48">
        <v>19.191500000000001</v>
      </c>
      <c r="N121" s="48">
        <v>36.9375</v>
      </c>
      <c r="O121" s="48">
        <v>36.9375</v>
      </c>
      <c r="P121" s="48">
        <v>0</v>
      </c>
      <c r="Q121" s="48">
        <v>0</v>
      </c>
      <c r="R121" s="48">
        <v>0</v>
      </c>
      <c r="S121" s="48" t="s">
        <v>344</v>
      </c>
    </row>
    <row r="122" spans="1:19" hidden="1" outlineLevel="1" collapsed="1">
      <c r="A122" s="8">
        <v>43922</v>
      </c>
      <c r="B122" s="48">
        <v>39.648899999999998</v>
      </c>
      <c r="C122" s="48">
        <v>37.033099999999997</v>
      </c>
      <c r="D122" s="48">
        <v>39.991900000000001</v>
      </c>
      <c r="E122" s="48">
        <v>41.275599999999997</v>
      </c>
      <c r="F122" s="48">
        <v>34.874400000000001</v>
      </c>
      <c r="G122" s="48">
        <v>16.1557</v>
      </c>
      <c r="H122" s="48">
        <v>39.646900000000002</v>
      </c>
      <c r="I122" s="48">
        <v>37.011400000000002</v>
      </c>
      <c r="J122" s="48">
        <v>39.991900000000001</v>
      </c>
      <c r="K122" s="48">
        <v>41.275599999999997</v>
      </c>
      <c r="L122" s="48">
        <v>34.874400000000001</v>
      </c>
      <c r="M122" s="48">
        <v>16.1557</v>
      </c>
      <c r="N122" s="48">
        <v>49.873800000000003</v>
      </c>
      <c r="O122" s="48">
        <v>49.873800000000003</v>
      </c>
      <c r="P122" s="48">
        <v>0</v>
      </c>
      <c r="Q122" s="48">
        <v>0</v>
      </c>
      <c r="R122" s="48" t="s">
        <v>344</v>
      </c>
      <c r="S122" s="48" t="s">
        <v>344</v>
      </c>
    </row>
    <row r="123" spans="1:19" hidden="1" outlineLevel="1" collapsed="1">
      <c r="A123" s="8">
        <v>43952</v>
      </c>
      <c r="B123" s="48">
        <v>39.1798</v>
      </c>
      <c r="C123" s="48">
        <v>37.258800000000001</v>
      </c>
      <c r="D123" s="48">
        <v>39.400399999999998</v>
      </c>
      <c r="E123" s="48">
        <v>41.215600000000002</v>
      </c>
      <c r="F123" s="48">
        <v>32.916499999999999</v>
      </c>
      <c r="G123" s="48">
        <v>15.8308</v>
      </c>
      <c r="H123" s="48">
        <v>39.179000000000002</v>
      </c>
      <c r="I123" s="48">
        <v>37.249400000000001</v>
      </c>
      <c r="J123" s="48">
        <v>39.400399999999998</v>
      </c>
      <c r="K123" s="48">
        <v>41.215600000000002</v>
      </c>
      <c r="L123" s="48">
        <v>32.916499999999999</v>
      </c>
      <c r="M123" s="48">
        <v>15.8308</v>
      </c>
      <c r="N123" s="48">
        <v>49.796500000000002</v>
      </c>
      <c r="O123" s="48">
        <v>49.796500000000002</v>
      </c>
      <c r="P123" s="48">
        <v>0</v>
      </c>
      <c r="Q123" s="48">
        <v>0</v>
      </c>
      <c r="R123" s="48">
        <v>0</v>
      </c>
      <c r="S123" s="48" t="s">
        <v>344</v>
      </c>
    </row>
    <row r="124" spans="1:19" hidden="1" outlineLevel="1" collapsed="1">
      <c r="A124" s="8">
        <v>43983</v>
      </c>
      <c r="B124" s="48">
        <v>39.302999999999997</v>
      </c>
      <c r="C124" s="48">
        <v>37.355800000000002</v>
      </c>
      <c r="D124" s="48">
        <v>39.524500000000003</v>
      </c>
      <c r="E124" s="48">
        <v>41.155799999999999</v>
      </c>
      <c r="F124" s="48">
        <v>34.514899999999997</v>
      </c>
      <c r="G124" s="48">
        <v>16.690899999999999</v>
      </c>
      <c r="H124" s="48">
        <v>39.302999999999997</v>
      </c>
      <c r="I124" s="48">
        <v>37.354900000000001</v>
      </c>
      <c r="J124" s="48">
        <v>39.524500000000003</v>
      </c>
      <c r="K124" s="48">
        <v>41.155799999999999</v>
      </c>
      <c r="L124" s="48">
        <v>34.514899999999997</v>
      </c>
      <c r="M124" s="48">
        <v>16.690899999999999</v>
      </c>
      <c r="N124" s="48">
        <v>53.149700000000003</v>
      </c>
      <c r="O124" s="48">
        <v>53.149700000000003</v>
      </c>
      <c r="P124" s="48">
        <v>0</v>
      </c>
      <c r="Q124" s="48">
        <v>0</v>
      </c>
      <c r="R124" s="48">
        <v>0</v>
      </c>
      <c r="S124" s="48" t="s">
        <v>344</v>
      </c>
    </row>
    <row r="125" spans="1:19" hidden="1" outlineLevel="1" collapsed="1">
      <c r="A125" s="8">
        <v>44013</v>
      </c>
      <c r="B125" s="48">
        <v>38.964700000000001</v>
      </c>
      <c r="C125" s="48">
        <v>37.584600000000002</v>
      </c>
      <c r="D125" s="48">
        <v>39.133299999999998</v>
      </c>
      <c r="E125" s="48">
        <v>41.126199999999997</v>
      </c>
      <c r="F125" s="48">
        <v>34.7151</v>
      </c>
      <c r="G125" s="48">
        <v>16.170300000000001</v>
      </c>
      <c r="H125" s="48">
        <v>38.963799999999999</v>
      </c>
      <c r="I125" s="48">
        <v>37.575200000000002</v>
      </c>
      <c r="J125" s="48">
        <v>39.133299999999998</v>
      </c>
      <c r="K125" s="48">
        <v>41.126199999999997</v>
      </c>
      <c r="L125" s="48">
        <v>34.7151</v>
      </c>
      <c r="M125" s="48">
        <v>16.170300000000001</v>
      </c>
      <c r="N125" s="48">
        <v>54.552399999999999</v>
      </c>
      <c r="O125" s="48">
        <v>54.552399999999999</v>
      </c>
      <c r="P125" s="48">
        <v>0</v>
      </c>
      <c r="Q125" s="48">
        <v>0</v>
      </c>
      <c r="R125" s="48">
        <v>0</v>
      </c>
      <c r="S125" s="48" t="s">
        <v>344</v>
      </c>
    </row>
    <row r="126" spans="1:19" hidden="1" outlineLevel="1" collapsed="1">
      <c r="A126" s="8">
        <v>44044</v>
      </c>
      <c r="B126" s="48">
        <v>38.037999999999997</v>
      </c>
      <c r="C126" s="48">
        <v>36.262300000000003</v>
      </c>
      <c r="D126" s="48">
        <v>38.250700000000002</v>
      </c>
      <c r="E126" s="48">
        <v>39.498100000000001</v>
      </c>
      <c r="F126" s="48">
        <v>37.054900000000004</v>
      </c>
      <c r="G126" s="48">
        <v>18.781700000000001</v>
      </c>
      <c r="H126" s="48">
        <v>38.037399999999998</v>
      </c>
      <c r="I126" s="48">
        <v>36.256300000000003</v>
      </c>
      <c r="J126" s="48">
        <v>38.250700000000002</v>
      </c>
      <c r="K126" s="48">
        <v>39.498100000000001</v>
      </c>
      <c r="L126" s="48">
        <v>37.054900000000004</v>
      </c>
      <c r="M126" s="48">
        <v>18.781700000000001</v>
      </c>
      <c r="N126" s="48">
        <v>49.866399999999999</v>
      </c>
      <c r="O126" s="48">
        <v>49.866399999999999</v>
      </c>
      <c r="P126" s="48">
        <v>0</v>
      </c>
      <c r="Q126" s="48">
        <v>0</v>
      </c>
      <c r="R126" s="48">
        <v>0</v>
      </c>
      <c r="S126" s="48" t="s">
        <v>344</v>
      </c>
    </row>
    <row r="127" spans="1:19" hidden="1" outlineLevel="1" collapsed="1">
      <c r="A127" s="8">
        <v>44075</v>
      </c>
      <c r="B127" s="48">
        <v>37.654000000000003</v>
      </c>
      <c r="C127" s="48">
        <v>35.970799999999997</v>
      </c>
      <c r="D127" s="48">
        <v>37.882800000000003</v>
      </c>
      <c r="E127" s="48">
        <v>39.750399999999999</v>
      </c>
      <c r="F127" s="48">
        <v>34.1494</v>
      </c>
      <c r="G127" s="48">
        <v>18.786100000000001</v>
      </c>
      <c r="H127" s="48">
        <v>37.6524</v>
      </c>
      <c r="I127" s="48">
        <v>35.955199999999998</v>
      </c>
      <c r="J127" s="48">
        <v>37.882800000000003</v>
      </c>
      <c r="K127" s="48">
        <v>39.750399999999999</v>
      </c>
      <c r="L127" s="48">
        <v>34.1494</v>
      </c>
      <c r="M127" s="48">
        <v>18.786100000000001</v>
      </c>
      <c r="N127" s="48">
        <v>49.877800000000001</v>
      </c>
      <c r="O127" s="48">
        <v>49.877800000000001</v>
      </c>
      <c r="P127" s="48">
        <v>0</v>
      </c>
      <c r="Q127" s="48">
        <v>0</v>
      </c>
      <c r="R127" s="48">
        <v>0</v>
      </c>
      <c r="S127" s="48" t="s">
        <v>344</v>
      </c>
    </row>
    <row r="128" spans="1:19" hidden="1" outlineLevel="1" collapsed="1">
      <c r="A128" s="8">
        <v>44105</v>
      </c>
      <c r="B128" s="48">
        <v>37.697200000000002</v>
      </c>
      <c r="C128" s="48">
        <v>35.103200000000001</v>
      </c>
      <c r="D128" s="48">
        <v>38.072699999999998</v>
      </c>
      <c r="E128" s="48">
        <v>39.729100000000003</v>
      </c>
      <c r="F128" s="48">
        <v>34.564399999999999</v>
      </c>
      <c r="G128" s="48">
        <v>19.620799999999999</v>
      </c>
      <c r="H128" s="48">
        <v>37.696399999999997</v>
      </c>
      <c r="I128" s="48">
        <v>35.095199999999998</v>
      </c>
      <c r="J128" s="48">
        <v>38.072699999999998</v>
      </c>
      <c r="K128" s="48">
        <v>39.729100000000003</v>
      </c>
      <c r="L128" s="48">
        <v>34.564399999999999</v>
      </c>
      <c r="M128" s="48">
        <v>19.620799999999999</v>
      </c>
      <c r="N128" s="48">
        <v>50.847099999999998</v>
      </c>
      <c r="O128" s="48">
        <v>50.847099999999998</v>
      </c>
      <c r="P128" s="48">
        <v>0</v>
      </c>
      <c r="Q128" s="48">
        <v>0</v>
      </c>
      <c r="R128" s="48">
        <v>0</v>
      </c>
      <c r="S128" s="48" t="s">
        <v>344</v>
      </c>
    </row>
    <row r="129" spans="1:19" hidden="1" outlineLevel="1" collapsed="1">
      <c r="A129" s="8">
        <v>44136</v>
      </c>
      <c r="B129" s="48">
        <v>37.965400000000002</v>
      </c>
      <c r="C129" s="48">
        <v>36.360399999999998</v>
      </c>
      <c r="D129" s="48">
        <v>38.194699999999997</v>
      </c>
      <c r="E129" s="48">
        <v>39.882399999999997</v>
      </c>
      <c r="F129" s="48">
        <v>33.4696</v>
      </c>
      <c r="G129" s="48">
        <v>22.6997</v>
      </c>
      <c r="H129" s="48">
        <v>37.964100000000002</v>
      </c>
      <c r="I129" s="48">
        <v>36.349299999999999</v>
      </c>
      <c r="J129" s="48">
        <v>38.194699999999997</v>
      </c>
      <c r="K129" s="48">
        <v>39.882399999999997</v>
      </c>
      <c r="L129" s="48">
        <v>33.4696</v>
      </c>
      <c r="M129" s="48">
        <v>22.6997</v>
      </c>
      <c r="N129" s="48">
        <v>50.084200000000003</v>
      </c>
      <c r="O129" s="48">
        <v>50.084200000000003</v>
      </c>
      <c r="P129" s="48">
        <v>0</v>
      </c>
      <c r="Q129" s="48">
        <v>0</v>
      </c>
      <c r="R129" s="48">
        <v>0</v>
      </c>
      <c r="S129" s="48" t="s">
        <v>344</v>
      </c>
    </row>
    <row r="130" spans="1:19" hidden="1" outlineLevel="1" collapsed="1">
      <c r="A130" s="8">
        <v>44166</v>
      </c>
      <c r="B130" s="48">
        <v>36.470999999999997</v>
      </c>
      <c r="C130" s="48">
        <v>36.699100000000001</v>
      </c>
      <c r="D130" s="48">
        <v>36.441200000000002</v>
      </c>
      <c r="E130" s="48">
        <v>37.540799999999997</v>
      </c>
      <c r="F130" s="48">
        <v>34.339300000000001</v>
      </c>
      <c r="G130" s="48">
        <v>21.048100000000002</v>
      </c>
      <c r="H130" s="48">
        <v>36.470799999999997</v>
      </c>
      <c r="I130" s="48">
        <v>36.697200000000002</v>
      </c>
      <c r="J130" s="48">
        <v>36.441200000000002</v>
      </c>
      <c r="K130" s="48">
        <v>37.540799999999997</v>
      </c>
      <c r="L130" s="48">
        <v>34.339300000000001</v>
      </c>
      <c r="M130" s="48">
        <v>21.048100000000002</v>
      </c>
      <c r="N130" s="48">
        <v>49.658999999999999</v>
      </c>
      <c r="O130" s="48">
        <v>49.658999999999999</v>
      </c>
      <c r="P130" s="48">
        <v>0</v>
      </c>
      <c r="Q130" s="48">
        <v>0</v>
      </c>
      <c r="R130" s="48">
        <v>0</v>
      </c>
      <c r="S130" s="48" t="s">
        <v>344</v>
      </c>
    </row>
    <row r="131" spans="1:19" hidden="1" outlineLevel="1" collapsed="1">
      <c r="A131" s="8">
        <v>44197</v>
      </c>
      <c r="B131" s="48">
        <v>37.269100000000002</v>
      </c>
      <c r="C131" s="48">
        <v>36.878599999999999</v>
      </c>
      <c r="D131" s="48">
        <v>37.319800000000001</v>
      </c>
      <c r="E131" s="48">
        <v>38.4497</v>
      </c>
      <c r="F131" s="48">
        <v>34.108600000000003</v>
      </c>
      <c r="G131" s="48">
        <v>23.959800000000001</v>
      </c>
      <c r="H131" s="48">
        <v>37.268000000000001</v>
      </c>
      <c r="I131" s="48">
        <v>36.868600000000001</v>
      </c>
      <c r="J131" s="48">
        <v>37.319800000000001</v>
      </c>
      <c r="K131" s="48">
        <v>38.4497</v>
      </c>
      <c r="L131" s="48">
        <v>34.108600000000003</v>
      </c>
      <c r="M131" s="48">
        <v>23.959800000000001</v>
      </c>
      <c r="N131" s="48">
        <v>52.257199999999997</v>
      </c>
      <c r="O131" s="48">
        <v>52.257199999999997</v>
      </c>
      <c r="P131" s="48">
        <v>0</v>
      </c>
      <c r="Q131" s="48">
        <v>0</v>
      </c>
      <c r="R131" s="48">
        <v>0</v>
      </c>
      <c r="S131" s="48" t="s">
        <v>344</v>
      </c>
    </row>
    <row r="132" spans="1:19" hidden="1" outlineLevel="1" collapsed="1">
      <c r="A132" s="8">
        <v>44228</v>
      </c>
      <c r="B132" s="48">
        <v>36.613799999999998</v>
      </c>
      <c r="C132" s="48">
        <v>35.903500000000001</v>
      </c>
      <c r="D132" s="48">
        <v>36.714700000000001</v>
      </c>
      <c r="E132" s="48">
        <v>38.265500000000003</v>
      </c>
      <c r="F132" s="48">
        <v>32.418500000000002</v>
      </c>
      <c r="G132" s="48">
        <v>19.186599999999999</v>
      </c>
      <c r="H132" s="48">
        <v>36.610399999999998</v>
      </c>
      <c r="I132" s="48">
        <v>35.874099999999999</v>
      </c>
      <c r="J132" s="48">
        <v>36.714700000000001</v>
      </c>
      <c r="K132" s="48">
        <v>38.265500000000003</v>
      </c>
      <c r="L132" s="48">
        <v>32.418500000000002</v>
      </c>
      <c r="M132" s="48">
        <v>19.186599999999999</v>
      </c>
      <c r="N132" s="48">
        <v>49.863799999999998</v>
      </c>
      <c r="O132" s="48">
        <v>49.863799999999998</v>
      </c>
      <c r="P132" s="48">
        <v>0</v>
      </c>
      <c r="Q132" s="48">
        <v>0</v>
      </c>
      <c r="R132" s="48">
        <v>0</v>
      </c>
      <c r="S132" s="48" t="s">
        <v>344</v>
      </c>
    </row>
    <row r="133" spans="1:19" hidden="1" outlineLevel="1" collapsed="1">
      <c r="A133" s="8">
        <v>44256</v>
      </c>
      <c r="B133" s="48">
        <v>36.688099999999999</v>
      </c>
      <c r="C133" s="48">
        <v>36.251199999999997</v>
      </c>
      <c r="D133" s="48">
        <v>36.747</v>
      </c>
      <c r="E133" s="48">
        <v>38.556100000000001</v>
      </c>
      <c r="F133" s="48">
        <v>33.051600000000001</v>
      </c>
      <c r="G133" s="48">
        <v>15.9239</v>
      </c>
      <c r="H133" s="48">
        <v>36.686999999999998</v>
      </c>
      <c r="I133" s="48">
        <v>36.242400000000004</v>
      </c>
      <c r="J133" s="48">
        <v>36.747</v>
      </c>
      <c r="K133" s="48">
        <v>38.556100000000001</v>
      </c>
      <c r="L133" s="48">
        <v>33.051600000000001</v>
      </c>
      <c r="M133" s="48">
        <v>15.9239</v>
      </c>
      <c r="N133" s="48">
        <v>51.279400000000003</v>
      </c>
      <c r="O133" s="48">
        <v>51.279400000000003</v>
      </c>
      <c r="P133" s="48">
        <v>0</v>
      </c>
      <c r="Q133" s="48">
        <v>0</v>
      </c>
      <c r="R133" s="48">
        <v>0</v>
      </c>
      <c r="S133" s="48" t="s">
        <v>344</v>
      </c>
    </row>
    <row r="134" spans="1:19" hidden="1" outlineLevel="1" collapsed="1">
      <c r="A134" s="8">
        <v>44287</v>
      </c>
      <c r="B134" s="48">
        <v>35.803100000000001</v>
      </c>
      <c r="C134" s="48">
        <v>36.4133</v>
      </c>
      <c r="D134" s="48">
        <v>35.716099999999997</v>
      </c>
      <c r="E134" s="48">
        <v>38.3626</v>
      </c>
      <c r="F134" s="48">
        <v>28.256</v>
      </c>
      <c r="G134" s="48">
        <v>20.820399999999999</v>
      </c>
      <c r="H134" s="48">
        <v>35.801200000000001</v>
      </c>
      <c r="I134" s="48">
        <v>36.399000000000001</v>
      </c>
      <c r="J134" s="48">
        <v>35.716099999999997</v>
      </c>
      <c r="K134" s="48">
        <v>38.3626</v>
      </c>
      <c r="L134" s="48">
        <v>28.256</v>
      </c>
      <c r="M134" s="48">
        <v>20.820399999999999</v>
      </c>
      <c r="N134" s="48">
        <v>52.794400000000003</v>
      </c>
      <c r="O134" s="48">
        <v>52.794400000000003</v>
      </c>
      <c r="P134" s="48">
        <v>0</v>
      </c>
      <c r="Q134" s="48">
        <v>0</v>
      </c>
      <c r="R134" s="48">
        <v>0</v>
      </c>
      <c r="S134" s="48" t="s">
        <v>344</v>
      </c>
    </row>
    <row r="135" spans="1:19" hidden="1" outlineLevel="1" collapsed="1">
      <c r="A135" s="8">
        <v>44317</v>
      </c>
      <c r="B135" s="48">
        <v>36.421599999999998</v>
      </c>
      <c r="C135" s="48">
        <v>36.037700000000001</v>
      </c>
      <c r="D135" s="48">
        <v>36.473300000000002</v>
      </c>
      <c r="E135" s="48">
        <v>38.377099999999999</v>
      </c>
      <c r="F135" s="48">
        <v>32.8551</v>
      </c>
      <c r="G135" s="48">
        <v>13.7738</v>
      </c>
      <c r="H135" s="48">
        <v>36.417400000000001</v>
      </c>
      <c r="I135" s="48">
        <v>36.000999999999998</v>
      </c>
      <c r="J135" s="48">
        <v>36.473300000000002</v>
      </c>
      <c r="K135" s="48">
        <v>38.377099999999999</v>
      </c>
      <c r="L135" s="48">
        <v>32.8551</v>
      </c>
      <c r="M135" s="48">
        <v>13.7738</v>
      </c>
      <c r="N135" s="48">
        <v>49.738300000000002</v>
      </c>
      <c r="O135" s="48">
        <v>49.738300000000002</v>
      </c>
      <c r="P135" s="48">
        <v>0</v>
      </c>
      <c r="Q135" s="48">
        <v>0</v>
      </c>
      <c r="R135" s="48">
        <v>0</v>
      </c>
      <c r="S135" s="48" t="s">
        <v>344</v>
      </c>
    </row>
    <row r="136" spans="1:19" hidden="1" outlineLevel="1" collapsed="1">
      <c r="A136" s="8">
        <v>44348</v>
      </c>
      <c r="B136" s="48">
        <v>36.194699999999997</v>
      </c>
      <c r="C136" s="48">
        <v>35.630800000000001</v>
      </c>
      <c r="D136" s="48">
        <v>36.274000000000001</v>
      </c>
      <c r="E136" s="48">
        <v>37.862900000000003</v>
      </c>
      <c r="F136" s="48">
        <v>37.720199999999998</v>
      </c>
      <c r="G136" s="48">
        <v>14.8546</v>
      </c>
      <c r="H136" s="48">
        <v>36.194499999999998</v>
      </c>
      <c r="I136" s="48">
        <v>35.629600000000003</v>
      </c>
      <c r="J136" s="48">
        <v>36.274000000000001</v>
      </c>
      <c r="K136" s="48">
        <v>37.862900000000003</v>
      </c>
      <c r="L136" s="48">
        <v>37.720199999999998</v>
      </c>
      <c r="M136" s="48">
        <v>14.8546</v>
      </c>
      <c r="N136" s="48">
        <v>51.072899999999997</v>
      </c>
      <c r="O136" s="48">
        <v>51.072899999999997</v>
      </c>
      <c r="P136" s="48">
        <v>0</v>
      </c>
      <c r="Q136" s="48">
        <v>0</v>
      </c>
      <c r="R136" s="48">
        <v>0</v>
      </c>
      <c r="S136" s="48" t="s">
        <v>344</v>
      </c>
    </row>
    <row r="137" spans="1:19" hidden="1" outlineLevel="1" collapsed="1">
      <c r="A137" s="8">
        <v>44378</v>
      </c>
      <c r="B137" s="48">
        <v>35.992699999999999</v>
      </c>
      <c r="C137" s="48">
        <v>35.767699999999998</v>
      </c>
      <c r="D137" s="48">
        <v>36.026200000000003</v>
      </c>
      <c r="E137" s="48">
        <v>37.588200000000001</v>
      </c>
      <c r="F137" s="48">
        <v>32.169600000000003</v>
      </c>
      <c r="G137" s="48">
        <v>22.0947</v>
      </c>
      <c r="H137" s="48">
        <v>35.984299999999998</v>
      </c>
      <c r="I137" s="48">
        <v>35.700800000000001</v>
      </c>
      <c r="J137" s="48">
        <v>36.026200000000003</v>
      </c>
      <c r="K137" s="48">
        <v>37.588200000000001</v>
      </c>
      <c r="L137" s="48">
        <v>32.169600000000003</v>
      </c>
      <c r="M137" s="48">
        <v>22.0947</v>
      </c>
      <c r="N137" s="48">
        <v>49.860799999999998</v>
      </c>
      <c r="O137" s="48">
        <v>49.860799999999998</v>
      </c>
      <c r="P137" s="48">
        <v>0</v>
      </c>
      <c r="Q137" s="48">
        <v>0</v>
      </c>
      <c r="R137" s="48">
        <v>0</v>
      </c>
      <c r="S137" s="48" t="s">
        <v>344</v>
      </c>
    </row>
    <row r="138" spans="1:19" hidden="1" outlineLevel="1" collapsed="1">
      <c r="A138" s="8">
        <v>44409</v>
      </c>
      <c r="B138" s="48">
        <v>36.090000000000003</v>
      </c>
      <c r="C138" s="48">
        <v>35.817399999999999</v>
      </c>
      <c r="D138" s="48">
        <v>36.131300000000003</v>
      </c>
      <c r="E138" s="48">
        <v>37.820799999999998</v>
      </c>
      <c r="F138" s="48">
        <v>32.831099999999999</v>
      </c>
      <c r="G138" s="48">
        <v>15.9412</v>
      </c>
      <c r="H138" s="48">
        <v>36.087000000000003</v>
      </c>
      <c r="I138" s="48">
        <v>35.794800000000002</v>
      </c>
      <c r="J138" s="48">
        <v>36.131300000000003</v>
      </c>
      <c r="K138" s="48">
        <v>37.820799999999998</v>
      </c>
      <c r="L138" s="48">
        <v>32.831099999999999</v>
      </c>
      <c r="M138" s="48">
        <v>15.9412</v>
      </c>
      <c r="N138" s="48">
        <v>48.814700000000002</v>
      </c>
      <c r="O138" s="48">
        <v>48.814700000000002</v>
      </c>
      <c r="P138" s="48">
        <v>0</v>
      </c>
      <c r="Q138" s="48">
        <v>0</v>
      </c>
      <c r="R138" s="48">
        <v>0</v>
      </c>
      <c r="S138" s="48" t="s">
        <v>344</v>
      </c>
    </row>
    <row r="139" spans="1:19" hidden="1" outlineLevel="1" collapsed="1">
      <c r="A139" s="8">
        <v>44440</v>
      </c>
      <c r="B139" s="48">
        <v>35.9863</v>
      </c>
      <c r="C139" s="48">
        <v>35.590600000000002</v>
      </c>
      <c r="D139" s="48">
        <v>36.045499999999997</v>
      </c>
      <c r="E139" s="48">
        <v>37.753399999999999</v>
      </c>
      <c r="F139" s="48">
        <v>33.226599999999998</v>
      </c>
      <c r="G139" s="48">
        <v>15.988799999999999</v>
      </c>
      <c r="H139" s="48">
        <v>35.984099999999998</v>
      </c>
      <c r="I139" s="48">
        <v>35.573399999999999</v>
      </c>
      <c r="J139" s="48">
        <v>36.045499999999997</v>
      </c>
      <c r="K139" s="48">
        <v>37.753399999999999</v>
      </c>
      <c r="L139" s="48">
        <v>33.226599999999998</v>
      </c>
      <c r="M139" s="48">
        <v>15.988799999999999</v>
      </c>
      <c r="N139" s="48">
        <v>50.406700000000001</v>
      </c>
      <c r="O139" s="48">
        <v>50.406700000000001</v>
      </c>
      <c r="P139" s="48">
        <v>0</v>
      </c>
      <c r="Q139" s="48">
        <v>0</v>
      </c>
      <c r="R139" s="48">
        <v>0</v>
      </c>
      <c r="S139" s="48" t="s">
        <v>344</v>
      </c>
    </row>
    <row r="140" spans="1:19" collapsed="1">
      <c r="A140" s="8">
        <v>44470</v>
      </c>
      <c r="B140" s="48">
        <v>35.201599999999999</v>
      </c>
      <c r="C140" s="48">
        <v>34.933999999999997</v>
      </c>
      <c r="D140" s="48">
        <v>35.241599999999998</v>
      </c>
      <c r="E140" s="48">
        <v>37.169400000000003</v>
      </c>
      <c r="F140" s="48">
        <v>31.3965</v>
      </c>
      <c r="G140" s="48">
        <v>16.1599</v>
      </c>
      <c r="H140" s="48">
        <v>35.201000000000001</v>
      </c>
      <c r="I140" s="48">
        <v>34.929200000000002</v>
      </c>
      <c r="J140" s="48">
        <v>35.241599999999998</v>
      </c>
      <c r="K140" s="48">
        <v>37.169400000000003</v>
      </c>
      <c r="L140" s="48">
        <v>31.3965</v>
      </c>
      <c r="M140" s="48">
        <v>16.1599</v>
      </c>
      <c r="N140" s="48">
        <v>49.561799999999998</v>
      </c>
      <c r="O140" s="48">
        <v>49.561799999999998</v>
      </c>
      <c r="P140" s="48">
        <v>0</v>
      </c>
      <c r="Q140" s="48">
        <v>0</v>
      </c>
      <c r="R140" s="48" t="s">
        <v>344</v>
      </c>
      <c r="S140" s="48" t="s">
        <v>344</v>
      </c>
    </row>
    <row r="141" spans="1:19">
      <c r="A141" s="8">
        <v>44501</v>
      </c>
      <c r="B141" s="48">
        <v>34.157600000000002</v>
      </c>
      <c r="C141" s="48">
        <v>35.682200000000002</v>
      </c>
      <c r="D141" s="48">
        <v>33.947400000000002</v>
      </c>
      <c r="E141" s="48">
        <v>35.247999999999998</v>
      </c>
      <c r="F141" s="48">
        <v>32.227400000000003</v>
      </c>
      <c r="G141" s="48">
        <v>20.294499999999999</v>
      </c>
      <c r="H141" s="48">
        <v>34.156199999999998</v>
      </c>
      <c r="I141" s="48">
        <v>35.671799999999998</v>
      </c>
      <c r="J141" s="48">
        <v>33.947400000000002</v>
      </c>
      <c r="K141" s="48">
        <v>35.247999999999998</v>
      </c>
      <c r="L141" s="48">
        <v>32.227400000000003</v>
      </c>
      <c r="M141" s="48">
        <v>20.294499999999999</v>
      </c>
      <c r="N141" s="48">
        <v>46.859499999999997</v>
      </c>
      <c r="O141" s="48">
        <v>46.859499999999997</v>
      </c>
      <c r="P141" s="48">
        <v>0</v>
      </c>
      <c r="Q141" s="48">
        <v>0</v>
      </c>
      <c r="R141" s="48" t="s">
        <v>344</v>
      </c>
      <c r="S141" s="48" t="s">
        <v>344</v>
      </c>
    </row>
    <row r="142" spans="1:19">
      <c r="A142" s="8">
        <v>44531</v>
      </c>
      <c r="B142" s="48">
        <v>33.078000000000003</v>
      </c>
      <c r="C142" s="48">
        <v>36.156199999999998</v>
      </c>
      <c r="D142" s="48">
        <v>32.6678</v>
      </c>
      <c r="E142" s="48">
        <v>33.706800000000001</v>
      </c>
      <c r="F142" s="48">
        <v>31.579699999999999</v>
      </c>
      <c r="G142" s="48">
        <v>18.212800000000001</v>
      </c>
      <c r="H142" s="48">
        <v>33.076300000000003</v>
      </c>
      <c r="I142" s="48">
        <v>36.143900000000002</v>
      </c>
      <c r="J142" s="48">
        <v>32.6678</v>
      </c>
      <c r="K142" s="48">
        <v>33.706800000000001</v>
      </c>
      <c r="L142" s="48">
        <v>31.579699999999999</v>
      </c>
      <c r="M142" s="48">
        <v>18.212800000000001</v>
      </c>
      <c r="N142" s="48">
        <v>49.378999999999998</v>
      </c>
      <c r="O142" s="48">
        <v>49.378999999999998</v>
      </c>
      <c r="P142" s="48">
        <v>0</v>
      </c>
      <c r="Q142" s="48">
        <v>0</v>
      </c>
      <c r="R142" s="48" t="s">
        <v>344</v>
      </c>
      <c r="S142" s="48" t="s">
        <v>344</v>
      </c>
    </row>
    <row r="143" spans="1:19">
      <c r="A143" s="8">
        <v>44562</v>
      </c>
      <c r="B143" s="48">
        <v>34.242199999999997</v>
      </c>
      <c r="C143" s="48">
        <v>36.285800000000002</v>
      </c>
      <c r="D143" s="48">
        <v>33.984000000000002</v>
      </c>
      <c r="E143" s="48">
        <v>34.510399999999997</v>
      </c>
      <c r="F143" s="48">
        <v>34.058999999999997</v>
      </c>
      <c r="G143" s="48">
        <v>21.3004</v>
      </c>
      <c r="H143" s="48">
        <v>34.241399999999999</v>
      </c>
      <c r="I143" s="48">
        <v>36.280299999999997</v>
      </c>
      <c r="J143" s="48">
        <v>33.984000000000002</v>
      </c>
      <c r="K143" s="48">
        <v>34.510399999999997</v>
      </c>
      <c r="L143" s="48">
        <v>34.058999999999997</v>
      </c>
      <c r="M143" s="48">
        <v>21.3004</v>
      </c>
      <c r="N143" s="48">
        <v>43.578400000000002</v>
      </c>
      <c r="O143" s="48">
        <v>43.578400000000002</v>
      </c>
      <c r="P143" s="48">
        <v>0</v>
      </c>
      <c r="Q143" s="48">
        <v>0</v>
      </c>
      <c r="R143" s="48" t="s">
        <v>344</v>
      </c>
      <c r="S143" s="48" t="s">
        <v>344</v>
      </c>
    </row>
    <row r="144" spans="1:19">
      <c r="A144" s="8">
        <v>44593</v>
      </c>
      <c r="B144" s="48">
        <v>34.505299999999998</v>
      </c>
      <c r="C144" s="48">
        <v>36.355800000000002</v>
      </c>
      <c r="D144" s="48">
        <v>34.241799999999998</v>
      </c>
      <c r="E144" s="48">
        <v>35.151699999999998</v>
      </c>
      <c r="F144" s="48">
        <v>33.169699999999999</v>
      </c>
      <c r="G144" s="48">
        <v>15.9901</v>
      </c>
      <c r="H144" s="48">
        <v>34.504899999999999</v>
      </c>
      <c r="I144" s="48">
        <v>36.352800000000002</v>
      </c>
      <c r="J144" s="48">
        <v>34.241799999999998</v>
      </c>
      <c r="K144" s="48">
        <v>35.151699999999998</v>
      </c>
      <c r="L144" s="48">
        <v>33.169699999999999</v>
      </c>
      <c r="M144" s="48">
        <v>15.9901</v>
      </c>
      <c r="N144" s="48">
        <v>48.7697</v>
      </c>
      <c r="O144" s="48">
        <v>48.7697</v>
      </c>
      <c r="P144" s="48">
        <v>0</v>
      </c>
      <c r="Q144" s="48">
        <v>0</v>
      </c>
      <c r="R144" s="48">
        <v>0</v>
      </c>
      <c r="S144" s="48" t="s">
        <v>344</v>
      </c>
    </row>
    <row r="145" spans="1:19">
      <c r="A145" s="8">
        <v>44621</v>
      </c>
      <c r="B145" s="48">
        <v>15.942500000000001</v>
      </c>
      <c r="C145" s="48">
        <v>30.232399999999998</v>
      </c>
      <c r="D145" s="48">
        <v>14.8767</v>
      </c>
      <c r="E145" s="48">
        <v>17.728400000000001</v>
      </c>
      <c r="F145" s="48">
        <v>7.7240000000000002</v>
      </c>
      <c r="G145" s="48">
        <v>0.26619999999999999</v>
      </c>
      <c r="H145" s="48">
        <v>16.0062</v>
      </c>
      <c r="I145" s="48">
        <v>30.232199999999999</v>
      </c>
      <c r="J145" s="48">
        <v>14.9407</v>
      </c>
      <c r="K145" s="48">
        <v>17.728400000000001</v>
      </c>
      <c r="L145" s="48">
        <v>7.7240000000000002</v>
      </c>
      <c r="M145" s="48">
        <v>0.28149999999999997</v>
      </c>
      <c r="N145" s="48">
        <v>5.3100000000000001E-2</v>
      </c>
      <c r="O145" s="48">
        <v>33.086500000000001</v>
      </c>
      <c r="P145" s="48">
        <v>0</v>
      </c>
      <c r="Q145" s="48">
        <v>0</v>
      </c>
      <c r="R145" s="48" t="s">
        <v>344</v>
      </c>
      <c r="S145" s="48">
        <v>0</v>
      </c>
    </row>
    <row r="146" spans="1:19">
      <c r="A146" s="8">
        <v>44652</v>
      </c>
      <c r="B146" s="48">
        <v>21.724599999999999</v>
      </c>
      <c r="C146" s="48">
        <v>30.474900000000002</v>
      </c>
      <c r="D146" s="48">
        <v>20.679500000000001</v>
      </c>
      <c r="E146" s="48">
        <v>20.145800000000001</v>
      </c>
      <c r="F146" s="48">
        <v>27.5032</v>
      </c>
      <c r="G146" s="48">
        <v>8.4434000000000005</v>
      </c>
      <c r="H146" s="48">
        <v>21.709499999999998</v>
      </c>
      <c r="I146" s="48">
        <v>30.416699999999999</v>
      </c>
      <c r="J146" s="48">
        <v>20.679500000000001</v>
      </c>
      <c r="K146" s="48">
        <v>20.145800000000001</v>
      </c>
      <c r="L146" s="48">
        <v>27.5032</v>
      </c>
      <c r="M146" s="48">
        <v>8.4434000000000005</v>
      </c>
      <c r="N146" s="48">
        <v>36.508499999999998</v>
      </c>
      <c r="O146" s="48">
        <v>36.508499999999998</v>
      </c>
      <c r="P146" s="48" t="s">
        <v>344</v>
      </c>
      <c r="Q146" s="48" t="s">
        <v>344</v>
      </c>
      <c r="R146" s="48" t="s">
        <v>344</v>
      </c>
      <c r="S146" s="48" t="s">
        <v>344</v>
      </c>
    </row>
    <row r="147" spans="1:19">
      <c r="A147" s="8">
        <v>44682</v>
      </c>
      <c r="B147" s="48">
        <v>20.0913</v>
      </c>
      <c r="C147" s="48">
        <v>31.683399999999999</v>
      </c>
      <c r="D147" s="48">
        <v>18.878599999999999</v>
      </c>
      <c r="E147" s="48">
        <v>19.624500000000001</v>
      </c>
      <c r="F147" s="48">
        <v>19.0166</v>
      </c>
      <c r="G147" s="48">
        <v>10.697900000000001</v>
      </c>
      <c r="H147" s="48">
        <v>20.1097</v>
      </c>
      <c r="I147" s="48">
        <v>31.672000000000001</v>
      </c>
      <c r="J147" s="48">
        <v>18.897400000000001</v>
      </c>
      <c r="K147" s="48">
        <v>19.624500000000001</v>
      </c>
      <c r="L147" s="48">
        <v>19.0166</v>
      </c>
      <c r="M147" s="48">
        <v>10.484400000000001</v>
      </c>
      <c r="N147" s="48">
        <v>15.4626</v>
      </c>
      <c r="O147" s="48">
        <v>37.517899999999997</v>
      </c>
      <c r="P147" s="48">
        <v>14.3828</v>
      </c>
      <c r="Q147" s="48">
        <v>0</v>
      </c>
      <c r="R147" s="48" t="s">
        <v>344</v>
      </c>
      <c r="S147" s="48">
        <v>14.3828</v>
      </c>
    </row>
    <row r="148" spans="1:19">
      <c r="A148" s="8">
        <v>44713</v>
      </c>
      <c r="B148" s="48">
        <v>21.283000000000001</v>
      </c>
      <c r="C148" s="48">
        <v>33.2729</v>
      </c>
      <c r="D148" s="48">
        <v>20.1677</v>
      </c>
      <c r="E148" s="48">
        <v>19.686</v>
      </c>
      <c r="F148" s="48">
        <v>24.480599999999999</v>
      </c>
      <c r="G148" s="48">
        <v>9.4469999999999992</v>
      </c>
      <c r="H148" s="48">
        <v>21.2819</v>
      </c>
      <c r="I148" s="48">
        <v>33.267400000000002</v>
      </c>
      <c r="J148" s="48">
        <v>20.1677</v>
      </c>
      <c r="K148" s="48">
        <v>19.686</v>
      </c>
      <c r="L148" s="48">
        <v>24.480599999999999</v>
      </c>
      <c r="M148" s="48">
        <v>9.4469999999999992</v>
      </c>
      <c r="N148" s="48">
        <v>42.471899999999998</v>
      </c>
      <c r="O148" s="48">
        <v>42.5623</v>
      </c>
      <c r="P148" s="48">
        <v>0</v>
      </c>
      <c r="Q148" s="48">
        <v>0</v>
      </c>
      <c r="R148" s="48" t="s">
        <v>344</v>
      </c>
      <c r="S148" s="48" t="s">
        <v>344</v>
      </c>
    </row>
    <row r="149" spans="1:19">
      <c r="A149" s="8">
        <v>44743</v>
      </c>
      <c r="B149" s="48">
        <v>22.105399999999999</v>
      </c>
      <c r="C149" s="48">
        <v>35.897799999999997</v>
      </c>
      <c r="D149" s="48">
        <v>20.7958</v>
      </c>
      <c r="E149" s="48">
        <v>20.002700000000001</v>
      </c>
      <c r="F149" s="48">
        <v>29.382200000000001</v>
      </c>
      <c r="G149" s="48">
        <v>14.732900000000001</v>
      </c>
      <c r="H149" s="48">
        <v>22.103999999999999</v>
      </c>
      <c r="I149" s="48">
        <v>35.894399999999997</v>
      </c>
      <c r="J149" s="48">
        <v>20.7958</v>
      </c>
      <c r="K149" s="48">
        <v>20.002700000000001</v>
      </c>
      <c r="L149" s="48">
        <v>29.382200000000001</v>
      </c>
      <c r="M149" s="48">
        <v>14.732900000000001</v>
      </c>
      <c r="N149" s="48">
        <v>39.558799999999998</v>
      </c>
      <c r="O149" s="48">
        <v>39.558799999999998</v>
      </c>
      <c r="P149" s="48" t="s">
        <v>344</v>
      </c>
      <c r="Q149" s="48" t="s">
        <v>344</v>
      </c>
      <c r="R149" s="48" t="s">
        <v>344</v>
      </c>
      <c r="S149" s="48" t="s">
        <v>344</v>
      </c>
    </row>
    <row r="150" spans="1:19">
      <c r="A150" s="8">
        <v>44774</v>
      </c>
      <c r="B150" s="48">
        <v>23.0443</v>
      </c>
      <c r="C150" s="48">
        <v>35.278799999999997</v>
      </c>
      <c r="D150" s="48">
        <v>21.721499999999999</v>
      </c>
      <c r="E150" s="48">
        <v>20.215599999999998</v>
      </c>
      <c r="F150" s="48">
        <v>37.623199999999997</v>
      </c>
      <c r="G150" s="48">
        <v>19.526800000000001</v>
      </c>
      <c r="H150" s="48">
        <v>23.042400000000001</v>
      </c>
      <c r="I150" s="48">
        <v>35.268700000000003</v>
      </c>
      <c r="J150" s="48">
        <v>21.721499999999999</v>
      </c>
      <c r="K150" s="48">
        <v>20.215599999999998</v>
      </c>
      <c r="L150" s="48">
        <v>37.623199999999997</v>
      </c>
      <c r="M150" s="48">
        <v>19.526800000000001</v>
      </c>
      <c r="N150" s="48">
        <v>48.374600000000001</v>
      </c>
      <c r="O150" s="48">
        <v>48.374600000000001</v>
      </c>
      <c r="P150" s="48">
        <v>0</v>
      </c>
      <c r="Q150" s="48" t="s">
        <v>344</v>
      </c>
      <c r="R150" s="48">
        <v>0</v>
      </c>
      <c r="S150" s="48">
        <v>0</v>
      </c>
    </row>
    <row r="151" spans="1:19">
      <c r="A151" s="8">
        <v>44805</v>
      </c>
      <c r="B151" s="48">
        <v>37.733600000000003</v>
      </c>
      <c r="C151" s="48">
        <v>34.380600000000001</v>
      </c>
      <c r="D151" s="48">
        <v>38.130499999999998</v>
      </c>
      <c r="E151" s="48">
        <v>38.321100000000001</v>
      </c>
      <c r="F151" s="48">
        <v>36.867899999999999</v>
      </c>
      <c r="G151" s="48">
        <v>19.4008</v>
      </c>
      <c r="H151" s="48">
        <v>37.733199999999997</v>
      </c>
      <c r="I151" s="48">
        <v>34.365200000000002</v>
      </c>
      <c r="J151" s="48">
        <v>38.130499999999998</v>
      </c>
      <c r="K151" s="48">
        <v>38.321100000000001</v>
      </c>
      <c r="L151" s="48">
        <v>36.867899999999999</v>
      </c>
      <c r="M151" s="48">
        <v>19.4008</v>
      </c>
      <c r="N151" s="48">
        <v>38.567599999999999</v>
      </c>
      <c r="O151" s="48">
        <v>38.567599999999999</v>
      </c>
      <c r="P151" s="48">
        <v>0</v>
      </c>
      <c r="Q151" s="48">
        <v>0</v>
      </c>
      <c r="R151" s="48" t="s">
        <v>344</v>
      </c>
      <c r="S151" s="48" t="s">
        <v>344</v>
      </c>
    </row>
    <row r="152" spans="1:19">
      <c r="A152" s="8">
        <v>44835</v>
      </c>
      <c r="B152" s="48">
        <v>37.828400000000002</v>
      </c>
      <c r="C152" s="48">
        <v>37.461500000000001</v>
      </c>
      <c r="D152" s="48">
        <v>37.861400000000003</v>
      </c>
      <c r="E152" s="48">
        <v>38.654600000000002</v>
      </c>
      <c r="F152" s="48">
        <v>33.243299999999998</v>
      </c>
      <c r="G152" s="48">
        <v>16.8611</v>
      </c>
      <c r="H152" s="48">
        <v>37.828099999999999</v>
      </c>
      <c r="I152" s="48">
        <v>37.455800000000004</v>
      </c>
      <c r="J152" s="48">
        <v>37.861400000000003</v>
      </c>
      <c r="K152" s="48">
        <v>38.654600000000002</v>
      </c>
      <c r="L152" s="48">
        <v>33.243299999999998</v>
      </c>
      <c r="M152" s="48">
        <v>16.8611</v>
      </c>
      <c r="N152" s="48">
        <v>38.747799999999998</v>
      </c>
      <c r="O152" s="48">
        <v>38.747799999999998</v>
      </c>
      <c r="P152" s="48">
        <v>0</v>
      </c>
      <c r="Q152" s="48">
        <v>0</v>
      </c>
      <c r="R152" s="48" t="s">
        <v>344</v>
      </c>
      <c r="S152" s="48" t="s">
        <v>344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131</v>
      </c>
      <c r="B1" s="10"/>
    </row>
    <row r="2" spans="1:21" ht="5.25" customHeight="1"/>
    <row r="3" spans="1:21" ht="25.5" customHeight="1">
      <c r="A3" s="223" t="s">
        <v>110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2" t="s">
        <v>130</v>
      </c>
    </row>
    <row r="5" spans="1:21" ht="12.75" customHeight="1">
      <c r="A5" s="26" t="s">
        <v>53</v>
      </c>
    </row>
    <row r="6" spans="1:21" s="33" customFormat="1" ht="12.75" customHeight="1">
      <c r="A6" s="217" t="s">
        <v>0</v>
      </c>
      <c r="B6" s="212" t="s">
        <v>1</v>
      </c>
      <c r="C6" s="212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6" t="s">
        <v>5</v>
      </c>
    </row>
    <row r="7" spans="1:21" s="33" customFormat="1">
      <c r="A7" s="217"/>
      <c r="B7" s="212"/>
      <c r="C7" s="212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49"/>
    </row>
    <row r="8" spans="1:21" ht="69">
      <c r="A8" s="217"/>
      <c r="B8" s="212"/>
      <c r="C8" s="212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0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</row>
    <row r="11" spans="1:21" ht="12.75" hidden="1" customHeight="1" outlineLevel="1">
      <c r="A11" s="8">
        <v>40544</v>
      </c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</row>
    <row r="12" spans="1:21" hidden="1" outlineLevel="1">
      <c r="A12" s="8">
        <v>40575</v>
      </c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</row>
    <row r="13" spans="1:21" hidden="1" outlineLevel="1">
      <c r="A13" s="8">
        <v>40603</v>
      </c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</row>
    <row r="14" spans="1:21" hidden="1" outlineLevel="1">
      <c r="A14" s="8">
        <v>40634</v>
      </c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</row>
    <row r="15" spans="1:21" hidden="1" outlineLevel="1">
      <c r="A15" s="8">
        <v>40664</v>
      </c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</row>
    <row r="16" spans="1:21" hidden="1" outlineLevel="1">
      <c r="A16" s="8">
        <v>40695</v>
      </c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</row>
    <row r="17" spans="1:20" hidden="1" outlineLevel="1">
      <c r="A17" s="8">
        <v>40725</v>
      </c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</row>
    <row r="18" spans="1:20" hidden="1" outlineLevel="1">
      <c r="A18" s="8">
        <v>40756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</row>
    <row r="19" spans="1:20" hidden="1" outlineLevel="1">
      <c r="A19" s="8">
        <v>40787</v>
      </c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</row>
    <row r="20" spans="1:20" hidden="1" outlineLevel="1">
      <c r="A20" s="8">
        <v>40817</v>
      </c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</row>
    <row r="21" spans="1:20" hidden="1" outlineLevel="1">
      <c r="A21" s="8">
        <v>40848</v>
      </c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</row>
    <row r="22" spans="1:20" hidden="1" outlineLevel="1">
      <c r="A22" s="8">
        <v>40878</v>
      </c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</row>
    <row r="23" spans="1:20" hidden="1" outlineLevel="1">
      <c r="A23" s="8">
        <v>40909</v>
      </c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</row>
    <row r="24" spans="1:20" hidden="1" outlineLevel="1">
      <c r="A24" s="8">
        <v>40940</v>
      </c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</row>
    <row r="25" spans="1:20" hidden="1" outlineLevel="1">
      <c r="A25" s="8">
        <v>40969</v>
      </c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</row>
    <row r="26" spans="1:20" hidden="1" outlineLevel="1">
      <c r="A26" s="8">
        <v>41000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</row>
    <row r="27" spans="1:20" hidden="1" outlineLevel="1">
      <c r="A27" s="8">
        <v>41030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</row>
    <row r="28" spans="1:20" hidden="1" outlineLevel="1">
      <c r="A28" s="8">
        <v>41061</v>
      </c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</row>
    <row r="29" spans="1:20" hidden="1" outlineLevel="1">
      <c r="A29" s="8">
        <v>41091</v>
      </c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</row>
    <row r="30" spans="1:20" hidden="1" outlineLevel="1">
      <c r="A30" s="8">
        <v>41122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</row>
    <row r="31" spans="1:20" hidden="1" outlineLevel="1">
      <c r="A31" s="8">
        <v>41153</v>
      </c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</row>
    <row r="32" spans="1:20" hidden="1" outlineLevel="1">
      <c r="A32" s="8">
        <v>41183</v>
      </c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</row>
    <row r="33" spans="1:21" hidden="1" outlineLevel="1">
      <c r="A33" s="8">
        <v>41214</v>
      </c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</row>
    <row r="34" spans="1:21" hidden="1" outlineLevel="1">
      <c r="A34" s="8">
        <v>41244</v>
      </c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</row>
    <row r="35" spans="1:21" hidden="1" outlineLevel="1">
      <c r="A35" s="8">
        <v>41275</v>
      </c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</row>
    <row r="36" spans="1:21" hidden="1" outlineLevel="1">
      <c r="A36" s="8">
        <v>41306</v>
      </c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</row>
    <row r="37" spans="1:21" hidden="1" outlineLevel="1">
      <c r="A37" s="8">
        <v>41334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</row>
    <row r="38" spans="1:21" hidden="1" outlineLevel="1">
      <c r="A38" s="8">
        <v>41365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</row>
    <row r="39" spans="1:21" hidden="1" outlineLevel="1">
      <c r="A39" s="8">
        <v>41395</v>
      </c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</row>
    <row r="40" spans="1:21" hidden="1" outlineLevel="1">
      <c r="A40" s="8">
        <v>41426</v>
      </c>
      <c r="B40" s="48">
        <v>19.2562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19.2562</v>
      </c>
    </row>
    <row r="41" spans="1:21" hidden="1" outlineLevel="1">
      <c r="A41" s="8">
        <v>41456</v>
      </c>
      <c r="B41" s="48">
        <v>18.691800000000001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18.691826922624447</v>
      </c>
    </row>
    <row r="42" spans="1:21" hidden="1" outlineLevel="1">
      <c r="A42" s="8">
        <v>41487</v>
      </c>
      <c r="B42" s="48">
        <v>16.2728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16.2728</v>
      </c>
    </row>
    <row r="43" spans="1:21" hidden="1" outlineLevel="1">
      <c r="A43" s="8">
        <v>41518</v>
      </c>
      <c r="B43" s="48">
        <v>18.511099999999999</v>
      </c>
      <c r="C43" s="48">
        <v>21.238600000000002</v>
      </c>
      <c r="D43" s="48">
        <v>0</v>
      </c>
      <c r="E43" s="48">
        <v>21.238600000000002</v>
      </c>
      <c r="F43" s="48">
        <v>0</v>
      </c>
      <c r="G43" s="48">
        <v>21.238600000000002</v>
      </c>
      <c r="H43" s="48">
        <v>0</v>
      </c>
      <c r="I43" s="48">
        <v>21.238600000000002</v>
      </c>
      <c r="J43" s="48">
        <v>0</v>
      </c>
      <c r="K43" s="48">
        <v>21.238600000000002</v>
      </c>
      <c r="L43" s="48">
        <v>0</v>
      </c>
      <c r="M43" s="48">
        <v>21.238600000000002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18.5014</v>
      </c>
    </row>
    <row r="44" spans="1:21" hidden="1" outlineLevel="1">
      <c r="A44" s="8">
        <v>41548</v>
      </c>
      <c r="B44" s="48">
        <v>18.2394</v>
      </c>
      <c r="C44" s="48">
        <v>21.361599999999999</v>
      </c>
      <c r="D44" s="48">
        <v>0</v>
      </c>
      <c r="E44" s="48">
        <v>21.361599999999999</v>
      </c>
      <c r="F44" s="48">
        <v>0</v>
      </c>
      <c r="G44" s="48">
        <v>21.361599999999999</v>
      </c>
      <c r="H44" s="48">
        <v>0</v>
      </c>
      <c r="I44" s="48">
        <v>21.361599999999999</v>
      </c>
      <c r="J44" s="48">
        <v>0</v>
      </c>
      <c r="K44" s="48">
        <v>21.361599999999999</v>
      </c>
      <c r="L44" s="48">
        <v>0</v>
      </c>
      <c r="M44" s="48">
        <v>21.361599999999999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18.224926541263802</v>
      </c>
    </row>
    <row r="45" spans="1:21" hidden="1" outlineLevel="1">
      <c r="A45" s="8">
        <v>41579</v>
      </c>
      <c r="B45" s="48">
        <v>18.674199999999999</v>
      </c>
      <c r="C45" s="48">
        <v>21.545400000000001</v>
      </c>
      <c r="D45" s="48">
        <v>0</v>
      </c>
      <c r="E45" s="48">
        <v>21.545400000000001</v>
      </c>
      <c r="F45" s="48">
        <v>0</v>
      </c>
      <c r="G45" s="48">
        <v>21.545400000000001</v>
      </c>
      <c r="H45" s="48">
        <v>0</v>
      </c>
      <c r="I45" s="48">
        <v>21.545400000000001</v>
      </c>
      <c r="J45" s="48">
        <v>0</v>
      </c>
      <c r="K45" s="48">
        <v>21.545400000000001</v>
      </c>
      <c r="L45" s="48">
        <v>0</v>
      </c>
      <c r="M45" s="48">
        <v>21.545400000000001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18.671900000000001</v>
      </c>
    </row>
    <row r="46" spans="1:21" hidden="1" outlineLevel="1">
      <c r="A46" s="8">
        <v>41609</v>
      </c>
      <c r="B46" s="48">
        <v>17.159600000000001</v>
      </c>
      <c r="C46" s="48">
        <v>21.7392</v>
      </c>
      <c r="D46" s="48">
        <v>0</v>
      </c>
      <c r="E46" s="48">
        <v>21.7392</v>
      </c>
      <c r="F46" s="48">
        <v>0</v>
      </c>
      <c r="G46" s="48">
        <v>21.7392</v>
      </c>
      <c r="H46" s="48">
        <v>0</v>
      </c>
      <c r="I46" s="48">
        <v>21.7392</v>
      </c>
      <c r="J46" s="48">
        <v>0</v>
      </c>
      <c r="K46" s="48">
        <v>21.7392</v>
      </c>
      <c r="L46" s="48">
        <v>0</v>
      </c>
      <c r="M46" s="48">
        <v>21.7392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17.1539</v>
      </c>
    </row>
    <row r="47" spans="1:21" hidden="1" outlineLevel="1">
      <c r="A47" s="8">
        <v>41640</v>
      </c>
      <c r="B47" s="48">
        <v>16.202400000000001</v>
      </c>
      <c r="C47" s="48">
        <v>21.839400000000001</v>
      </c>
      <c r="D47" s="48">
        <v>0</v>
      </c>
      <c r="E47" s="48">
        <v>21.839400000000001</v>
      </c>
      <c r="F47" s="48">
        <v>0</v>
      </c>
      <c r="G47" s="48">
        <v>21.839400000000001</v>
      </c>
      <c r="H47" s="48">
        <v>0</v>
      </c>
      <c r="I47" s="48">
        <v>21.839400000000001</v>
      </c>
      <c r="J47" s="48">
        <v>0</v>
      </c>
      <c r="K47" s="48">
        <v>21.839400000000001</v>
      </c>
      <c r="L47" s="48">
        <v>0</v>
      </c>
      <c r="M47" s="48">
        <v>21.839400000000001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16.198612217168975</v>
      </c>
    </row>
    <row r="48" spans="1:21" hidden="1" outlineLevel="1">
      <c r="A48" s="8">
        <v>41671</v>
      </c>
      <c r="B48" s="48">
        <v>19.052800000000001</v>
      </c>
      <c r="C48" s="48">
        <v>21.8628</v>
      </c>
      <c r="D48" s="48">
        <v>0</v>
      </c>
      <c r="E48" s="48">
        <v>21.8628</v>
      </c>
      <c r="F48" s="48">
        <v>0</v>
      </c>
      <c r="G48" s="48">
        <v>21.8628</v>
      </c>
      <c r="H48" s="48">
        <v>0</v>
      </c>
      <c r="I48" s="48">
        <v>21.8628</v>
      </c>
      <c r="J48" s="48">
        <v>0</v>
      </c>
      <c r="K48" s="48">
        <v>21.8628</v>
      </c>
      <c r="L48" s="48">
        <v>0</v>
      </c>
      <c r="M48" s="48">
        <v>21.8628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19.052199999999999</v>
      </c>
    </row>
    <row r="49" spans="1:21" hidden="1" outlineLevel="1">
      <c r="A49" s="8">
        <v>41699</v>
      </c>
      <c r="B49" s="48">
        <v>20.532299999999999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20.532299999999999</v>
      </c>
    </row>
    <row r="50" spans="1:21" hidden="1" outlineLevel="1">
      <c r="A50" s="8">
        <v>41730</v>
      </c>
      <c r="B50" s="48">
        <v>20.8049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20.80490475167872</v>
      </c>
    </row>
    <row r="51" spans="1:21" hidden="1" outlineLevel="1">
      <c r="A51" s="8">
        <v>41760</v>
      </c>
      <c r="B51" s="48">
        <v>20.3749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20.3749</v>
      </c>
    </row>
    <row r="52" spans="1:21" hidden="1" outlineLevel="1">
      <c r="A52" s="8">
        <v>41791</v>
      </c>
      <c r="B52" s="48">
        <v>20.112200000000001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20.112200000000001</v>
      </c>
    </row>
    <row r="53" spans="1:21" hidden="1" outlineLevel="1">
      <c r="A53" s="8">
        <v>41821</v>
      </c>
      <c r="B53" s="48">
        <v>21.023299999999999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21.023299999999999</v>
      </c>
    </row>
    <row r="54" spans="1:21" hidden="1" outlineLevel="1">
      <c r="A54" s="8">
        <v>41852</v>
      </c>
      <c r="B54" s="48">
        <v>21.114000000000001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21.113969180140511</v>
      </c>
    </row>
    <row r="55" spans="1:21" hidden="1" outlineLevel="1">
      <c r="A55" s="8">
        <v>41883</v>
      </c>
      <c r="B55" s="48">
        <v>19.648299999999999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19.648231460269514</v>
      </c>
    </row>
    <row r="56" spans="1:21" hidden="1" outlineLevel="1">
      <c r="A56" s="8">
        <v>41913</v>
      </c>
      <c r="B56" s="48">
        <v>19.972200000000001</v>
      </c>
      <c r="C56" s="48">
        <v>22</v>
      </c>
      <c r="D56" s="48">
        <v>0</v>
      </c>
      <c r="E56" s="48">
        <v>22</v>
      </c>
      <c r="F56" s="48">
        <v>0</v>
      </c>
      <c r="G56" s="48">
        <v>22</v>
      </c>
      <c r="H56" s="48">
        <v>0</v>
      </c>
      <c r="I56" s="48">
        <v>22</v>
      </c>
      <c r="J56" s="48">
        <v>0</v>
      </c>
      <c r="K56" s="48">
        <v>22</v>
      </c>
      <c r="L56" s="48">
        <v>0</v>
      </c>
      <c r="M56" s="48">
        <v>22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19.972141793048181</v>
      </c>
    </row>
    <row r="57" spans="1:21" hidden="1" outlineLevel="1">
      <c r="A57" s="8">
        <v>41944</v>
      </c>
      <c r="B57" s="48">
        <v>16.331499999999998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16.331499999999998</v>
      </c>
    </row>
    <row r="58" spans="1:21" hidden="1" outlineLevel="1">
      <c r="A58" s="8">
        <v>41974</v>
      </c>
      <c r="B58" s="48">
        <v>20.8551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20.85513734155748</v>
      </c>
    </row>
    <row r="59" spans="1:21" hidden="1" outlineLevel="1">
      <c r="A59" s="8">
        <v>42005</v>
      </c>
      <c r="B59" s="48">
        <v>21.4513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21.451256619720425</v>
      </c>
    </row>
    <row r="60" spans="1:21" hidden="1" outlineLevel="1">
      <c r="A60" s="8">
        <v>42036</v>
      </c>
      <c r="B60" s="48">
        <v>21.759699999999999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21.759651885654403</v>
      </c>
    </row>
    <row r="61" spans="1:21" hidden="1" outlineLevel="1">
      <c r="A61" s="8">
        <v>42064</v>
      </c>
      <c r="B61" s="48">
        <v>22.118300000000001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22.118300000000001</v>
      </c>
    </row>
    <row r="62" spans="1:21" hidden="1" outlineLevel="1">
      <c r="A62" s="8">
        <v>42095</v>
      </c>
      <c r="B62" s="48">
        <v>23.976800000000001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23.976807673717929</v>
      </c>
    </row>
    <row r="63" spans="1:21" hidden="1" outlineLevel="1">
      <c r="A63" s="8">
        <v>42125</v>
      </c>
      <c r="B63" s="48">
        <v>25.229500000000002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25.229500000000002</v>
      </c>
    </row>
    <row r="64" spans="1:21" hidden="1" outlineLevel="1">
      <c r="A64" s="8">
        <v>42156</v>
      </c>
      <c r="B64" s="48">
        <v>25.212900000000001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25.212899999999998</v>
      </c>
    </row>
    <row r="65" spans="1:21" hidden="1" outlineLevel="1">
      <c r="A65" s="8">
        <v>42186</v>
      </c>
      <c r="B65" s="48">
        <v>25.011199999999999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25.011199999999999</v>
      </c>
    </row>
    <row r="66" spans="1:21" hidden="1" outlineLevel="1">
      <c r="A66" s="8">
        <v>42217</v>
      </c>
      <c r="B66" s="48">
        <v>25.776700000000002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25.776680991222428</v>
      </c>
    </row>
    <row r="67" spans="1:21" hidden="1" outlineLevel="1">
      <c r="A67" s="8">
        <v>42248</v>
      </c>
      <c r="B67" s="48">
        <v>26.056100000000001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26.056100000000004</v>
      </c>
    </row>
    <row r="68" spans="1:21" hidden="1" outlineLevel="1">
      <c r="A68" s="8">
        <v>42278</v>
      </c>
      <c r="B68" s="48">
        <v>24.938099999999999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24.938099999999999</v>
      </c>
    </row>
    <row r="69" spans="1:21" hidden="1" outlineLevel="1">
      <c r="A69" s="8">
        <v>42309</v>
      </c>
      <c r="B69" s="48">
        <v>24.748899999999999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24.748915397908345</v>
      </c>
    </row>
    <row r="70" spans="1:21" hidden="1" outlineLevel="1">
      <c r="A70" s="8">
        <v>42339</v>
      </c>
      <c r="B70" s="48">
        <v>23.552099999999999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23.552099999999999</v>
      </c>
    </row>
    <row r="71" spans="1:21" hidden="1" outlineLevel="1">
      <c r="A71" s="8">
        <v>42370</v>
      </c>
      <c r="B71" s="48">
        <v>24.816199999999998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24.816199999999998</v>
      </c>
    </row>
    <row r="72" spans="1:21" hidden="1" outlineLevel="1">
      <c r="A72" s="8">
        <v>42401</v>
      </c>
      <c r="B72" s="48">
        <v>25.2898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25.2898</v>
      </c>
    </row>
    <row r="73" spans="1:21" hidden="1" outlineLevel="1">
      <c r="A73" s="8">
        <v>42430</v>
      </c>
      <c r="B73" s="48">
        <v>23.866499999999998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23.866499999999998</v>
      </c>
    </row>
    <row r="74" spans="1:21" hidden="1" outlineLevel="1">
      <c r="A74" s="8">
        <v>42461</v>
      </c>
      <c r="B74" s="48">
        <v>25.222200000000001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25.222162021322831</v>
      </c>
    </row>
    <row r="75" spans="1:21" hidden="1" outlineLevel="1">
      <c r="A75" s="8">
        <v>42491</v>
      </c>
      <c r="B75" s="48">
        <v>24.907699999999998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24.907699999999998</v>
      </c>
    </row>
    <row r="76" spans="1:21" hidden="1" outlineLevel="1">
      <c r="A76" s="8">
        <v>42522</v>
      </c>
      <c r="B76" s="48">
        <v>24.179500000000001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24.179500000000001</v>
      </c>
    </row>
    <row r="77" spans="1:21" hidden="1" outlineLevel="1">
      <c r="A77" s="8">
        <v>42552</v>
      </c>
      <c r="B77" s="48">
        <v>22.063300000000002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22.063300000000002</v>
      </c>
    </row>
    <row r="78" spans="1:21" hidden="1" outlineLevel="1">
      <c r="A78" s="8">
        <v>42583</v>
      </c>
      <c r="B78" s="48">
        <v>23.233000000000001</v>
      </c>
      <c r="C78" s="48">
        <v>20.783000000000001</v>
      </c>
      <c r="D78" s="48">
        <v>0</v>
      </c>
      <c r="E78" s="48">
        <v>20.783000000000001</v>
      </c>
      <c r="F78" s="48">
        <v>0</v>
      </c>
      <c r="G78" s="48">
        <v>20.783000000000001</v>
      </c>
      <c r="H78" s="48">
        <v>0</v>
      </c>
      <c r="I78" s="48">
        <v>20.783000000000001</v>
      </c>
      <c r="J78" s="48">
        <v>0</v>
      </c>
      <c r="K78" s="48">
        <v>20.783000000000001</v>
      </c>
      <c r="L78" s="48">
        <v>0</v>
      </c>
      <c r="M78" s="48">
        <v>20.783000000000001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23.233899999999998</v>
      </c>
    </row>
    <row r="79" spans="1:21" hidden="1" outlineLevel="1">
      <c r="A79" s="8">
        <v>42614</v>
      </c>
      <c r="B79" s="48">
        <v>23.390999999999998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23.390999999999998</v>
      </c>
    </row>
    <row r="80" spans="1:21" hidden="1" outlineLevel="1">
      <c r="A80" s="8">
        <v>42644</v>
      </c>
      <c r="B80" s="48">
        <v>21.889399999999998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21.889399999999998</v>
      </c>
    </row>
    <row r="81" spans="1:21" hidden="1" outlineLevel="1">
      <c r="A81" s="8">
        <v>42675</v>
      </c>
      <c r="B81" s="48">
        <v>21.774000000000001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21.774000000000001</v>
      </c>
    </row>
    <row r="82" spans="1:21" hidden="1" outlineLevel="1">
      <c r="A82" s="8">
        <v>42705</v>
      </c>
      <c r="B82" s="48">
        <v>19.2911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19.2911</v>
      </c>
    </row>
    <row r="83" spans="1:21" hidden="1" outlineLevel="1">
      <c r="A83" s="8">
        <v>42736</v>
      </c>
      <c r="B83" s="48">
        <v>21.170400000000001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21.170400000000001</v>
      </c>
    </row>
    <row r="84" spans="1:21" hidden="1" outlineLevel="1">
      <c r="A84" s="8">
        <v>42767</v>
      </c>
      <c r="B84" s="48">
        <v>22.096299999999999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22.096239035712106</v>
      </c>
    </row>
    <row r="85" spans="1:21" hidden="1" outlineLevel="1">
      <c r="A85" s="8">
        <v>42795</v>
      </c>
      <c r="B85" s="48">
        <v>20.900300000000001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20.900284495876615</v>
      </c>
    </row>
    <row r="86" spans="1:21" hidden="1" outlineLevel="1">
      <c r="A86" s="8">
        <v>42826</v>
      </c>
      <c r="B86" s="48">
        <v>20.387699999999999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20.387680623777779</v>
      </c>
    </row>
    <row r="87" spans="1:21" hidden="1" outlineLevel="1">
      <c r="A87" s="8">
        <v>42856</v>
      </c>
      <c r="B87" s="48">
        <v>20.195499999999999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20.195499999999999</v>
      </c>
    </row>
    <row r="88" spans="1:21" hidden="1" outlineLevel="1">
      <c r="A88" s="8">
        <v>42887</v>
      </c>
      <c r="B88" s="48">
        <v>19.349900000000002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19.349900000000002</v>
      </c>
    </row>
    <row r="89" spans="1:21" hidden="1" outlineLevel="1">
      <c r="A89" s="8">
        <v>42917</v>
      </c>
      <c r="B89" s="48">
        <v>19.4983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19.498290568436129</v>
      </c>
    </row>
    <row r="90" spans="1:21" hidden="1" outlineLevel="1">
      <c r="A90" s="8">
        <v>42948</v>
      </c>
      <c r="B90" s="48">
        <v>20.3261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20.3261</v>
      </c>
    </row>
    <row r="91" spans="1:21" hidden="1" outlineLevel="1">
      <c r="A91" s="8">
        <v>42979</v>
      </c>
      <c r="B91" s="48">
        <v>19.023599999999998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19.023563692521442</v>
      </c>
    </row>
    <row r="92" spans="1:21" hidden="1" outlineLevel="1">
      <c r="A92" s="8">
        <v>43009</v>
      </c>
      <c r="B92" s="48">
        <v>17.721499999999999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17.721499999999999</v>
      </c>
    </row>
    <row r="93" spans="1:21" hidden="1" outlineLevel="1">
      <c r="A93" s="8">
        <v>43040</v>
      </c>
      <c r="B93" s="48">
        <v>18.9849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18.98490184427067</v>
      </c>
    </row>
    <row r="94" spans="1:21" hidden="1" outlineLevel="1">
      <c r="A94" s="8">
        <v>43070</v>
      </c>
      <c r="B94" s="48">
        <v>18.078600000000002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18.078624237585533</v>
      </c>
    </row>
    <row r="95" spans="1:21" hidden="1" outlineLevel="1">
      <c r="A95" s="8">
        <v>43101</v>
      </c>
      <c r="B95" s="48">
        <v>20.5502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20.5502</v>
      </c>
    </row>
    <row r="96" spans="1:21" hidden="1" outlineLevel="1">
      <c r="A96" s="8">
        <v>43132</v>
      </c>
      <c r="B96" s="48">
        <v>18.163900000000002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18.16399030039512</v>
      </c>
    </row>
    <row r="97" spans="1:21" hidden="1" outlineLevel="1">
      <c r="A97" s="8">
        <v>43160</v>
      </c>
      <c r="B97" s="48">
        <v>17.659800000000001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17.659837282077444</v>
      </c>
    </row>
    <row r="98" spans="1:21" hidden="1" outlineLevel="1">
      <c r="A98" s="8">
        <v>43191</v>
      </c>
      <c r="B98" s="48">
        <v>17.824200000000001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17.824200000000001</v>
      </c>
    </row>
    <row r="99" spans="1:21" hidden="1" outlineLevel="1">
      <c r="A99" s="8">
        <v>43221</v>
      </c>
      <c r="B99" s="48">
        <v>17.912600000000001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17.912600000000001</v>
      </c>
    </row>
    <row r="100" spans="1:21" hidden="1" outlineLevel="1">
      <c r="A100" s="8">
        <v>43252</v>
      </c>
      <c r="B100" s="48">
        <v>18.0396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18.039589322108128</v>
      </c>
    </row>
    <row r="101" spans="1:21" hidden="1" outlineLevel="1">
      <c r="A101" s="8">
        <v>43282</v>
      </c>
      <c r="B101" s="48">
        <v>18.134599999999999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18.134599999999999</v>
      </c>
    </row>
    <row r="102" spans="1:21" hidden="1" outlineLevel="1">
      <c r="A102" s="8">
        <v>43313</v>
      </c>
      <c r="B102" s="48">
        <v>17.386199999999999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17.386206266340341</v>
      </c>
    </row>
    <row r="103" spans="1:21" hidden="1" outlineLevel="1">
      <c r="A103" s="8">
        <v>43344</v>
      </c>
      <c r="B103" s="48">
        <v>18.419499999999999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18.419493225070976</v>
      </c>
    </row>
    <row r="104" spans="1:21" hidden="1" outlineLevel="1">
      <c r="A104" s="8">
        <v>43374</v>
      </c>
      <c r="B104" s="48">
        <v>19.206700000000001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19.206724191765847</v>
      </c>
    </row>
    <row r="105" spans="1:21" hidden="1" outlineLevel="1">
      <c r="A105" s="8">
        <v>43405</v>
      </c>
      <c r="B105" s="48">
        <v>17.433</v>
      </c>
      <c r="C105" s="48">
        <v>0</v>
      </c>
      <c r="D105" s="48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17.433040675645522</v>
      </c>
    </row>
    <row r="106" spans="1:21" hidden="1" outlineLevel="1">
      <c r="A106" s="8">
        <v>43435</v>
      </c>
      <c r="B106" s="48">
        <v>19.8065</v>
      </c>
      <c r="C106" s="48">
        <v>0</v>
      </c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19.806538354936027</v>
      </c>
    </row>
    <row r="107" spans="1:21" hidden="1" outlineLevel="1">
      <c r="A107" s="8">
        <v>43466</v>
      </c>
      <c r="B107" s="48">
        <v>20.1539</v>
      </c>
      <c r="C107" s="48">
        <v>0</v>
      </c>
      <c r="D107" s="48">
        <v>0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20.1539</v>
      </c>
    </row>
    <row r="108" spans="1:21" hidden="1" outlineLevel="1">
      <c r="A108" s="8">
        <v>43497</v>
      </c>
      <c r="B108" s="48">
        <v>19.579999999999998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19.579911006411223</v>
      </c>
    </row>
    <row r="109" spans="1:21" hidden="1" outlineLevel="1">
      <c r="A109" s="8">
        <v>43525</v>
      </c>
      <c r="B109" s="48">
        <v>20.2486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20.24860924493559</v>
      </c>
    </row>
    <row r="110" spans="1:21" hidden="1" outlineLevel="1">
      <c r="A110" s="8">
        <v>43556</v>
      </c>
      <c r="B110" s="48">
        <v>19.724799999999998</v>
      </c>
      <c r="C110" s="48">
        <v>0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19.724738645623198</v>
      </c>
    </row>
    <row r="111" spans="1:21" hidden="1" outlineLevel="1">
      <c r="A111" s="8">
        <v>43586</v>
      </c>
      <c r="B111" s="48">
        <v>18.272500000000001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18.272426438745967</v>
      </c>
    </row>
    <row r="112" spans="1:21" hidden="1" outlineLevel="1">
      <c r="A112" s="8">
        <v>43617</v>
      </c>
      <c r="B112" s="48">
        <v>19.344200000000001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19.344171809463418</v>
      </c>
    </row>
    <row r="113" spans="1:21" hidden="1" outlineLevel="1">
      <c r="A113" s="8">
        <v>43647</v>
      </c>
      <c r="B113" s="48">
        <v>18.737200000000001</v>
      </c>
      <c r="C113" s="48">
        <v>0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18.737250521762235</v>
      </c>
    </row>
    <row r="114" spans="1:21" hidden="1" outlineLevel="1">
      <c r="A114" s="8">
        <v>43678</v>
      </c>
      <c r="B114" s="48">
        <v>20.4422</v>
      </c>
      <c r="C114" s="48">
        <v>0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20.44223993691239</v>
      </c>
    </row>
    <row r="115" spans="1:21" hidden="1" outlineLevel="1">
      <c r="A115" s="8">
        <v>43709</v>
      </c>
      <c r="B115" s="48">
        <v>20.122900000000001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20.122861689791542</v>
      </c>
    </row>
    <row r="116" spans="1:21" hidden="1" outlineLevel="1">
      <c r="A116" s="8">
        <v>43739</v>
      </c>
      <c r="B116" s="48">
        <v>20.029399999999999</v>
      </c>
      <c r="C116" s="48">
        <v>0</v>
      </c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20.0294870685577</v>
      </c>
    </row>
    <row r="117" spans="1:21" hidden="1" outlineLevel="1">
      <c r="A117" s="8">
        <v>43770</v>
      </c>
      <c r="B117" s="48">
        <v>19.434999999999999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19.43492880877557</v>
      </c>
    </row>
    <row r="118" spans="1:21" hidden="1" outlineLevel="1">
      <c r="A118" s="8">
        <v>43800</v>
      </c>
      <c r="B118" s="48">
        <v>18.181699999999999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18.181703290253861</v>
      </c>
    </row>
    <row r="119" spans="1:21" hidden="1" outlineLevel="1">
      <c r="A119" s="8">
        <v>43831</v>
      </c>
      <c r="B119" s="48">
        <v>19.044499999999999</v>
      </c>
      <c r="C119" s="48">
        <v>0</v>
      </c>
      <c r="D119" s="48">
        <v>0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19.044482859946818</v>
      </c>
    </row>
    <row r="120" spans="1:21" hidden="1" outlineLevel="1">
      <c r="A120" s="8">
        <v>43862</v>
      </c>
      <c r="B120" s="48">
        <v>18.3095</v>
      </c>
      <c r="C120" s="48">
        <v>0</v>
      </c>
      <c r="D120" s="48">
        <v>0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18.30951419798787</v>
      </c>
    </row>
    <row r="121" spans="1:21" hidden="1" outlineLevel="1">
      <c r="A121" s="8">
        <v>43891</v>
      </c>
      <c r="B121" s="48">
        <v>17.710799999999999</v>
      </c>
      <c r="C121" s="48">
        <v>0</v>
      </c>
      <c r="D121" s="48">
        <v>0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17.710828226029019</v>
      </c>
    </row>
    <row r="122" spans="1:21" hidden="1" outlineLevel="1">
      <c r="A122" s="8">
        <v>43922</v>
      </c>
      <c r="B122" s="48">
        <v>16.9526</v>
      </c>
      <c r="C122" s="48">
        <v>0</v>
      </c>
      <c r="D122" s="48">
        <v>0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16.952511262195053</v>
      </c>
    </row>
    <row r="123" spans="1:21" hidden="1" outlineLevel="1">
      <c r="A123" s="8">
        <v>43952</v>
      </c>
      <c r="B123" s="48">
        <v>17.119499999999999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17.119558597054521</v>
      </c>
    </row>
    <row r="124" spans="1:21" hidden="1" outlineLevel="1">
      <c r="A124" s="8">
        <v>43983</v>
      </c>
      <c r="B124" s="48">
        <v>15.606</v>
      </c>
      <c r="C124" s="48">
        <v>0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15.605997799408989</v>
      </c>
    </row>
    <row r="125" spans="1:21" hidden="1" outlineLevel="1">
      <c r="A125" s="8">
        <v>44013</v>
      </c>
      <c r="B125" s="48">
        <v>15.656599999999999</v>
      </c>
      <c r="C125" s="48">
        <v>0</v>
      </c>
      <c r="D125" s="48">
        <v>0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15.656645331374468</v>
      </c>
    </row>
    <row r="126" spans="1:21" hidden="1" outlineLevel="1">
      <c r="A126" s="8">
        <v>44044</v>
      </c>
      <c r="B126" s="48">
        <v>14.2598</v>
      </c>
      <c r="C126" s="48">
        <v>0</v>
      </c>
      <c r="D126" s="48">
        <v>0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14.2597414100868</v>
      </c>
    </row>
    <row r="127" spans="1:21" hidden="1" outlineLevel="1">
      <c r="A127" s="8">
        <v>44075</v>
      </c>
      <c r="B127" s="48">
        <v>14.8909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14.890925510075608</v>
      </c>
    </row>
    <row r="128" spans="1:21" hidden="1" outlineLevel="1">
      <c r="A128" s="8">
        <v>44105</v>
      </c>
      <c r="B128" s="48">
        <v>14.419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14.419081223203195</v>
      </c>
    </row>
    <row r="129" spans="1:21" hidden="1" outlineLevel="1">
      <c r="A129" s="8">
        <v>44136</v>
      </c>
      <c r="B129" s="48">
        <v>14.866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14.866067849415931</v>
      </c>
    </row>
    <row r="130" spans="1:21" hidden="1" outlineLevel="1">
      <c r="A130" s="8">
        <v>44166</v>
      </c>
      <c r="B130" s="48">
        <v>13.539</v>
      </c>
      <c r="C130" s="48">
        <v>0</v>
      </c>
      <c r="D130" s="48">
        <v>0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13.538980813150074</v>
      </c>
    </row>
    <row r="131" spans="1:21" hidden="1" outlineLevel="1">
      <c r="A131" s="8">
        <v>44197</v>
      </c>
      <c r="B131" s="48">
        <v>14.003500000000001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14.003504350694019</v>
      </c>
    </row>
    <row r="132" spans="1:21" hidden="1" outlineLevel="1">
      <c r="A132" s="8">
        <v>44228</v>
      </c>
      <c r="B132" s="48">
        <v>13.764099999999999</v>
      </c>
      <c r="C132" s="48">
        <v>0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13.764103416039088</v>
      </c>
    </row>
    <row r="133" spans="1:21" hidden="1" outlineLevel="1">
      <c r="A133" s="8">
        <v>44256</v>
      </c>
      <c r="B133" s="48">
        <v>13.8713</v>
      </c>
      <c r="C133" s="48">
        <v>0</v>
      </c>
      <c r="D133" s="48">
        <v>0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13.871318862648067</v>
      </c>
    </row>
    <row r="134" spans="1:21" hidden="1" outlineLevel="1">
      <c r="A134" s="8">
        <v>44287</v>
      </c>
      <c r="B134" s="48">
        <v>13.297599999999999</v>
      </c>
      <c r="C134" s="48">
        <v>0</v>
      </c>
      <c r="D134" s="48">
        <v>0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13.297553570479097</v>
      </c>
    </row>
    <row r="135" spans="1:21" hidden="1" outlineLevel="1">
      <c r="A135" s="8">
        <v>44317</v>
      </c>
      <c r="B135" s="48">
        <v>13.2348</v>
      </c>
      <c r="C135" s="48">
        <v>0</v>
      </c>
      <c r="D135" s="48">
        <v>0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13.23475600572784</v>
      </c>
    </row>
    <row r="136" spans="1:21" hidden="1" outlineLevel="1">
      <c r="A136" s="8">
        <v>44348</v>
      </c>
      <c r="B136" s="48">
        <v>12.4262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12.426236163168713</v>
      </c>
    </row>
    <row r="137" spans="1:21" hidden="1" outlineLevel="1">
      <c r="A137" s="8">
        <v>44378</v>
      </c>
      <c r="B137" s="48">
        <v>12.9445</v>
      </c>
      <c r="C137" s="48">
        <v>13.5223</v>
      </c>
      <c r="D137" s="48">
        <v>0</v>
      </c>
      <c r="E137" s="48">
        <v>13.5223</v>
      </c>
      <c r="F137" s="48">
        <v>13.6632</v>
      </c>
      <c r="G137" s="48">
        <v>13.5</v>
      </c>
      <c r="H137" s="48">
        <v>0</v>
      </c>
      <c r="I137" s="48">
        <v>13.5223</v>
      </c>
      <c r="J137" s="48">
        <v>0</v>
      </c>
      <c r="K137" s="48">
        <v>13.5223</v>
      </c>
      <c r="L137" s="48">
        <v>13.6632</v>
      </c>
      <c r="M137" s="48">
        <v>13.5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12.940035440443575</v>
      </c>
    </row>
    <row r="138" spans="1:21" hidden="1" outlineLevel="1">
      <c r="A138" s="8">
        <v>44409</v>
      </c>
      <c r="B138" s="48">
        <v>11.2339</v>
      </c>
      <c r="C138" s="48">
        <v>14</v>
      </c>
      <c r="D138" s="48">
        <v>0</v>
      </c>
      <c r="E138" s="48">
        <v>14</v>
      </c>
      <c r="F138" s="48">
        <v>14</v>
      </c>
      <c r="G138" s="48">
        <v>0</v>
      </c>
      <c r="H138" s="48">
        <v>0</v>
      </c>
      <c r="I138" s="48">
        <v>14</v>
      </c>
      <c r="J138" s="48">
        <v>0</v>
      </c>
      <c r="K138" s="48">
        <v>14</v>
      </c>
      <c r="L138" s="48">
        <v>14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11.231005609721244</v>
      </c>
    </row>
    <row r="139" spans="1:21" hidden="1" outlineLevel="1">
      <c r="A139" s="8">
        <v>44440</v>
      </c>
      <c r="B139" s="48">
        <v>12.345599999999999</v>
      </c>
      <c r="C139" s="48">
        <v>14</v>
      </c>
      <c r="D139" s="48">
        <v>0</v>
      </c>
      <c r="E139" s="48">
        <v>14</v>
      </c>
      <c r="F139" s="48">
        <v>14</v>
      </c>
      <c r="G139" s="48">
        <v>0</v>
      </c>
      <c r="H139" s="48">
        <v>0</v>
      </c>
      <c r="I139" s="48">
        <v>14</v>
      </c>
      <c r="J139" s="48">
        <v>0</v>
      </c>
      <c r="K139" s="48">
        <v>14</v>
      </c>
      <c r="L139" s="48">
        <v>14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12.345433918751812</v>
      </c>
    </row>
    <row r="140" spans="1:21">
      <c r="A140" s="8">
        <v>44470</v>
      </c>
      <c r="B140" s="48">
        <v>13.0282</v>
      </c>
      <c r="C140" s="48">
        <v>0</v>
      </c>
      <c r="D140" s="48">
        <v>0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13.028238173538861</v>
      </c>
    </row>
    <row r="141" spans="1:21">
      <c r="A141" s="8">
        <v>44501</v>
      </c>
      <c r="B141" s="48">
        <v>12.9574</v>
      </c>
      <c r="C141" s="48">
        <v>0</v>
      </c>
      <c r="D141" s="48">
        <v>0</v>
      </c>
      <c r="E141" s="48">
        <v>0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12.957399009664424</v>
      </c>
    </row>
    <row r="142" spans="1:21">
      <c r="A142" s="8">
        <v>44531</v>
      </c>
      <c r="B142" s="48">
        <v>13.1012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13.101203340125632</v>
      </c>
    </row>
    <row r="143" spans="1:21">
      <c r="A143" s="8">
        <v>44562</v>
      </c>
      <c r="B143" s="48">
        <v>13.2217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13.221749070081447</v>
      </c>
    </row>
    <row r="144" spans="1:21">
      <c r="A144" s="8">
        <v>44593</v>
      </c>
      <c r="B144" s="48">
        <v>13.164099999999999</v>
      </c>
      <c r="C144" s="48">
        <v>0</v>
      </c>
      <c r="D144" s="48">
        <v>0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13.164099450717197</v>
      </c>
    </row>
    <row r="145" spans="1:21">
      <c r="A145" s="8">
        <v>44621</v>
      </c>
      <c r="B145" s="48">
        <v>13.7913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13.79130606888603</v>
      </c>
    </row>
    <row r="146" spans="1:21">
      <c r="A146" s="8">
        <v>44652</v>
      </c>
      <c r="B146" s="48">
        <v>13.7376</v>
      </c>
      <c r="C146" s="48">
        <v>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13.737586525548354</v>
      </c>
    </row>
    <row r="147" spans="1:21">
      <c r="A147" s="8">
        <v>44682</v>
      </c>
      <c r="B147" s="48">
        <v>13.1273</v>
      </c>
      <c r="C147" s="48">
        <v>0</v>
      </c>
      <c r="D147" s="48">
        <v>0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13.1273</v>
      </c>
    </row>
    <row r="148" spans="1:21">
      <c r="A148" s="8">
        <v>44713</v>
      </c>
      <c r="B148" s="48">
        <v>15.6853</v>
      </c>
      <c r="C148" s="48">
        <v>0</v>
      </c>
      <c r="D148" s="48">
        <v>0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15.6853</v>
      </c>
    </row>
    <row r="149" spans="1:21">
      <c r="A149" s="8">
        <v>44743</v>
      </c>
      <c r="B149" s="48">
        <v>14.805400000000001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14.805400000000001</v>
      </c>
    </row>
    <row r="150" spans="1:21">
      <c r="A150" s="8">
        <v>44774</v>
      </c>
      <c r="B150" s="48">
        <v>13.7926</v>
      </c>
      <c r="C150" s="48">
        <v>0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13.7926</v>
      </c>
    </row>
    <row r="151" spans="1:21">
      <c r="A151" s="8">
        <v>44805</v>
      </c>
      <c r="B151" s="48">
        <v>18.570699999999999</v>
      </c>
      <c r="C151" s="48">
        <v>0</v>
      </c>
      <c r="D151" s="48">
        <v>0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18.570699999999999</v>
      </c>
    </row>
    <row r="152" spans="1:21">
      <c r="A152" s="8">
        <v>44835</v>
      </c>
      <c r="B152" s="48">
        <v>17.186699999999998</v>
      </c>
      <c r="C152" s="48">
        <v>0</v>
      </c>
      <c r="D152" s="48">
        <v>0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17.186699999999998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131</v>
      </c>
      <c r="B1" s="10"/>
    </row>
    <row r="2" spans="1:39" ht="5.25" customHeight="1"/>
    <row r="3" spans="1:39" ht="27.75" customHeight="1">
      <c r="A3" s="251" t="s">
        <v>109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2" t="s">
        <v>130</v>
      </c>
    </row>
    <row r="5" spans="1:39" ht="12.75" customHeight="1">
      <c r="A5" s="26" t="s">
        <v>53</v>
      </c>
    </row>
    <row r="6" spans="1:39" s="33" customFormat="1" ht="15.75" customHeight="1">
      <c r="A6" s="217" t="s">
        <v>0</v>
      </c>
      <c r="B6" s="212" t="s">
        <v>1</v>
      </c>
      <c r="C6" s="212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12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6" t="s">
        <v>60</v>
      </c>
    </row>
    <row r="7" spans="1:39" s="33" customFormat="1" ht="12.75" customHeight="1">
      <c r="A7" s="217"/>
      <c r="B7" s="212"/>
      <c r="C7" s="212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12"/>
      <c r="V7" s="245" t="s">
        <v>69</v>
      </c>
      <c r="W7" s="245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49"/>
    </row>
    <row r="8" spans="1:39" ht="77.25" customHeight="1">
      <c r="A8" s="217"/>
      <c r="B8" s="212"/>
      <c r="C8" s="212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2"/>
      <c r="V8" s="245"/>
      <c r="W8" s="245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0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ht="12.75" customHeight="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  <c r="V10" s="32">
        <v>22</v>
      </c>
      <c r="W10" s="31">
        <v>23</v>
      </c>
      <c r="X10" s="32">
        <v>24</v>
      </c>
      <c r="Y10" s="31">
        <v>25</v>
      </c>
      <c r="Z10" s="32">
        <v>26</v>
      </c>
      <c r="AA10" s="31">
        <v>27</v>
      </c>
      <c r="AB10" s="32">
        <v>28</v>
      </c>
      <c r="AC10" s="31">
        <v>29</v>
      </c>
      <c r="AD10" s="32">
        <v>30</v>
      </c>
      <c r="AE10" s="31">
        <v>31</v>
      </c>
      <c r="AF10" s="32">
        <v>32</v>
      </c>
      <c r="AG10" s="31">
        <v>33</v>
      </c>
      <c r="AH10" s="32">
        <v>34</v>
      </c>
      <c r="AI10" s="31">
        <v>35</v>
      </c>
      <c r="AJ10" s="32">
        <v>36</v>
      </c>
      <c r="AK10" s="31">
        <v>37</v>
      </c>
      <c r="AL10" s="32">
        <v>38</v>
      </c>
      <c r="AM10" s="31">
        <v>39</v>
      </c>
    </row>
    <row r="11" spans="1:39" hidden="1" outlineLevel="1">
      <c r="A11" s="8">
        <v>40544</v>
      </c>
      <c r="B11" s="48">
        <v>27.199300000000001</v>
      </c>
      <c r="C11" s="48">
        <v>28.417300000000001</v>
      </c>
      <c r="D11" s="48">
        <v>34.907200000000003</v>
      </c>
      <c r="E11" s="48">
        <v>17.6816</v>
      </c>
      <c r="F11" s="48">
        <v>14.9872</v>
      </c>
      <c r="G11" s="48">
        <v>18.687999999999999</v>
      </c>
      <c r="H11" s="48">
        <v>22.495999999999999</v>
      </c>
      <c r="I11" s="48">
        <v>28.448399999999999</v>
      </c>
      <c r="J11" s="48">
        <v>34.948599999999999</v>
      </c>
      <c r="K11" s="48">
        <v>17.704899999999999</v>
      </c>
      <c r="L11" s="48">
        <v>14.9872</v>
      </c>
      <c r="M11" s="48">
        <v>18.711300000000001</v>
      </c>
      <c r="N11" s="48">
        <v>22.682700000000001</v>
      </c>
      <c r="O11" s="48">
        <v>20.5276</v>
      </c>
      <c r="P11" s="48">
        <v>25.1967</v>
      </c>
      <c r="Q11" s="48">
        <v>10.818</v>
      </c>
      <c r="R11" s="48" t="s">
        <v>344</v>
      </c>
      <c r="S11" s="48">
        <v>10.6251</v>
      </c>
      <c r="T11" s="48">
        <v>10.945399999999999</v>
      </c>
      <c r="U11" s="48">
        <v>22.499700000000001</v>
      </c>
      <c r="V11" s="48">
        <v>0</v>
      </c>
      <c r="W11" s="48">
        <v>22.499700000000001</v>
      </c>
      <c r="X11" s="48">
        <v>0</v>
      </c>
      <c r="Y11" s="48">
        <v>26.485800000000001</v>
      </c>
      <c r="Z11" s="48">
        <v>20.545400000000001</v>
      </c>
      <c r="AA11" s="48">
        <v>22.592099999999999</v>
      </c>
      <c r="AB11" s="48">
        <v>0</v>
      </c>
      <c r="AC11" s="48">
        <v>22.592099999999999</v>
      </c>
      <c r="AD11" s="48">
        <v>0</v>
      </c>
      <c r="AE11" s="48">
        <v>26.485800000000001</v>
      </c>
      <c r="AF11" s="48">
        <v>20.6572</v>
      </c>
      <c r="AG11" s="48">
        <v>12.293900000000001</v>
      </c>
      <c r="AH11" s="48">
        <v>0</v>
      </c>
      <c r="AI11" s="48">
        <v>12.293900000000001</v>
      </c>
      <c r="AJ11" s="48" t="s">
        <v>344</v>
      </c>
      <c r="AK11" s="48">
        <v>0</v>
      </c>
      <c r="AL11" s="48">
        <v>12.293900000000001</v>
      </c>
      <c r="AM11" s="48">
        <v>18.979700000000001</v>
      </c>
    </row>
    <row r="12" spans="1:39" hidden="1" outlineLevel="1">
      <c r="A12" s="8">
        <v>40575</v>
      </c>
      <c r="B12" s="48">
        <v>25.819700000000001</v>
      </c>
      <c r="C12" s="48">
        <v>26.995000000000001</v>
      </c>
      <c r="D12" s="48">
        <v>35.4559</v>
      </c>
      <c r="E12" s="48">
        <v>17.4177</v>
      </c>
      <c r="F12" s="48">
        <v>16.016300000000001</v>
      </c>
      <c r="G12" s="48">
        <v>18.2089</v>
      </c>
      <c r="H12" s="48">
        <v>18.710899999999999</v>
      </c>
      <c r="I12" s="48">
        <v>27.698</v>
      </c>
      <c r="J12" s="48">
        <v>35.509500000000003</v>
      </c>
      <c r="K12" s="48">
        <v>17.854700000000001</v>
      </c>
      <c r="L12" s="48">
        <v>16.016300000000001</v>
      </c>
      <c r="M12" s="48">
        <v>18.245100000000001</v>
      </c>
      <c r="N12" s="48">
        <v>23.967099999999999</v>
      </c>
      <c r="O12" s="48">
        <v>13.9123</v>
      </c>
      <c r="P12" s="48">
        <v>19.9879</v>
      </c>
      <c r="Q12" s="48">
        <v>13.685700000000001</v>
      </c>
      <c r="R12" s="48" t="s">
        <v>344</v>
      </c>
      <c r="S12" s="48">
        <v>11.532400000000001</v>
      </c>
      <c r="T12" s="48">
        <v>13.7302</v>
      </c>
      <c r="U12" s="48">
        <v>3.0064000000000002</v>
      </c>
      <c r="V12" s="48">
        <v>0</v>
      </c>
      <c r="W12" s="48">
        <v>3.0064000000000002</v>
      </c>
      <c r="X12" s="48">
        <v>0</v>
      </c>
      <c r="Y12" s="48">
        <v>0</v>
      </c>
      <c r="Z12" s="48">
        <v>3.0064000000000002</v>
      </c>
      <c r="AA12" s="48">
        <v>14.988099999999999</v>
      </c>
      <c r="AB12" s="48">
        <v>0</v>
      </c>
      <c r="AC12" s="48">
        <v>14.988099999999999</v>
      </c>
      <c r="AD12" s="48">
        <v>0</v>
      </c>
      <c r="AE12" s="48">
        <v>0</v>
      </c>
      <c r="AF12" s="48">
        <v>14.988099999999999</v>
      </c>
      <c r="AG12" s="48">
        <v>0.23039999999999999</v>
      </c>
      <c r="AH12" s="48">
        <v>0</v>
      </c>
      <c r="AI12" s="48">
        <v>0.23039999999999999</v>
      </c>
      <c r="AJ12" s="48" t="s">
        <v>344</v>
      </c>
      <c r="AK12" s="48">
        <v>0</v>
      </c>
      <c r="AL12" s="48">
        <v>0.23039999999999999</v>
      </c>
      <c r="AM12" s="48">
        <v>19.282900000000001</v>
      </c>
    </row>
    <row r="13" spans="1:39" hidden="1" outlineLevel="1">
      <c r="A13" s="8">
        <v>40603</v>
      </c>
      <c r="B13" s="48">
        <v>28.6511</v>
      </c>
      <c r="C13" s="48">
        <v>30.716799999999999</v>
      </c>
      <c r="D13" s="48">
        <v>35.546999999999997</v>
      </c>
      <c r="E13" s="48">
        <v>22.316299999999998</v>
      </c>
      <c r="F13" s="48">
        <v>22.947500000000002</v>
      </c>
      <c r="G13" s="48">
        <v>24.075299999999999</v>
      </c>
      <c r="H13" s="48">
        <v>15.9389</v>
      </c>
      <c r="I13" s="48">
        <v>31.473400000000002</v>
      </c>
      <c r="J13" s="48">
        <v>35.719900000000003</v>
      </c>
      <c r="K13" s="48">
        <v>23.679400000000001</v>
      </c>
      <c r="L13" s="48">
        <v>22.947500000000002</v>
      </c>
      <c r="M13" s="48">
        <v>24.088899999999999</v>
      </c>
      <c r="N13" s="48">
        <v>23.568000000000001</v>
      </c>
      <c r="O13" s="48">
        <v>6.2388000000000003</v>
      </c>
      <c r="P13" s="48">
        <v>20.081499999999998</v>
      </c>
      <c r="Q13" s="48">
        <v>2.0059</v>
      </c>
      <c r="R13" s="48" t="s">
        <v>344</v>
      </c>
      <c r="S13" s="48">
        <v>11.269500000000001</v>
      </c>
      <c r="T13" s="48">
        <v>1.9212</v>
      </c>
      <c r="U13" s="48">
        <v>10.9534</v>
      </c>
      <c r="V13" s="48">
        <v>0</v>
      </c>
      <c r="W13" s="48">
        <v>10.9534</v>
      </c>
      <c r="X13" s="48">
        <v>0</v>
      </c>
      <c r="Y13" s="48">
        <v>17.177299999999999</v>
      </c>
      <c r="Z13" s="48">
        <v>10.944000000000001</v>
      </c>
      <c r="AA13" s="48">
        <v>16.471299999999999</v>
      </c>
      <c r="AB13" s="48">
        <v>0</v>
      </c>
      <c r="AC13" s="48">
        <v>16.471299999999999</v>
      </c>
      <c r="AD13" s="48">
        <v>0</v>
      </c>
      <c r="AE13" s="48">
        <v>28.1633</v>
      </c>
      <c r="AF13" s="48">
        <v>16.463100000000001</v>
      </c>
      <c r="AG13" s="48">
        <v>0.38890000000000002</v>
      </c>
      <c r="AH13" s="48">
        <v>0</v>
      </c>
      <c r="AI13" s="48">
        <v>0.38890000000000002</v>
      </c>
      <c r="AJ13" s="48" t="s">
        <v>344</v>
      </c>
      <c r="AK13" s="48">
        <v>12.2445</v>
      </c>
      <c r="AL13" s="48">
        <v>0.35310000000000002</v>
      </c>
      <c r="AM13" s="48">
        <v>20.660900000000002</v>
      </c>
    </row>
    <row r="14" spans="1:39" hidden="1" outlineLevel="1">
      <c r="A14" s="8">
        <v>40634</v>
      </c>
      <c r="B14" s="48">
        <v>31.022200000000002</v>
      </c>
      <c r="C14" s="48">
        <v>32.251899999999999</v>
      </c>
      <c r="D14" s="48">
        <v>35.779699999999998</v>
      </c>
      <c r="E14" s="48">
        <v>22.834399999999999</v>
      </c>
      <c r="F14" s="48">
        <v>23.807300000000001</v>
      </c>
      <c r="G14" s="48">
        <v>22.572500000000002</v>
      </c>
      <c r="H14" s="48">
        <v>22.276199999999999</v>
      </c>
      <c r="I14" s="48">
        <v>32.471600000000002</v>
      </c>
      <c r="J14" s="48">
        <v>35.825600000000001</v>
      </c>
      <c r="K14" s="48">
        <v>23.230699999999999</v>
      </c>
      <c r="L14" s="48">
        <v>24.013400000000001</v>
      </c>
      <c r="M14" s="48">
        <v>22.619800000000001</v>
      </c>
      <c r="N14" s="48">
        <v>24.340299999999999</v>
      </c>
      <c r="O14" s="48">
        <v>13.1478</v>
      </c>
      <c r="P14" s="48">
        <v>20.090299999999999</v>
      </c>
      <c r="Q14" s="48">
        <v>11.5548</v>
      </c>
      <c r="R14" s="48">
        <v>7.2601000000000004</v>
      </c>
      <c r="S14" s="48">
        <v>11.515700000000001</v>
      </c>
      <c r="T14" s="48">
        <v>12.0289</v>
      </c>
      <c r="U14" s="48">
        <v>15.969200000000001</v>
      </c>
      <c r="V14" s="48">
        <v>0</v>
      </c>
      <c r="W14" s="48">
        <v>15.969200000000001</v>
      </c>
      <c r="X14" s="48">
        <v>0</v>
      </c>
      <c r="Y14" s="48">
        <v>18.958600000000001</v>
      </c>
      <c r="Z14" s="48">
        <v>14.8681</v>
      </c>
      <c r="AA14" s="48">
        <v>16.340800000000002</v>
      </c>
      <c r="AB14" s="48">
        <v>0</v>
      </c>
      <c r="AC14" s="48">
        <v>16.340800000000002</v>
      </c>
      <c r="AD14" s="48">
        <v>0</v>
      </c>
      <c r="AE14" s="48">
        <v>18.958600000000001</v>
      </c>
      <c r="AF14" s="48">
        <v>15.3218</v>
      </c>
      <c r="AG14" s="48">
        <v>6.8776999999999999</v>
      </c>
      <c r="AH14" s="48">
        <v>0</v>
      </c>
      <c r="AI14" s="48">
        <v>6.8776999999999999</v>
      </c>
      <c r="AJ14" s="48">
        <v>0</v>
      </c>
      <c r="AK14" s="48">
        <v>0</v>
      </c>
      <c r="AL14" s="48">
        <v>6.8776999999999999</v>
      </c>
      <c r="AM14" s="48">
        <v>21.940100000000001</v>
      </c>
    </row>
    <row r="15" spans="1:39" hidden="1" outlineLevel="1">
      <c r="A15" s="8">
        <v>40664</v>
      </c>
      <c r="B15" s="48">
        <v>31.642399999999999</v>
      </c>
      <c r="C15" s="48">
        <v>32.696300000000001</v>
      </c>
      <c r="D15" s="48">
        <v>35.738</v>
      </c>
      <c r="E15" s="48">
        <v>23.5672</v>
      </c>
      <c r="F15" s="48">
        <v>21.011700000000001</v>
      </c>
      <c r="G15" s="48">
        <v>25.617999999999999</v>
      </c>
      <c r="H15" s="48">
        <v>23.152999999999999</v>
      </c>
      <c r="I15" s="48">
        <v>32.725700000000003</v>
      </c>
      <c r="J15" s="48">
        <v>35.759799999999998</v>
      </c>
      <c r="K15" s="48">
        <v>23.602599999999999</v>
      </c>
      <c r="L15" s="48">
        <v>21.011700000000001</v>
      </c>
      <c r="M15" s="48">
        <v>25.668500000000002</v>
      </c>
      <c r="N15" s="48">
        <v>23.233899999999998</v>
      </c>
      <c r="O15" s="48">
        <v>16.916599999999999</v>
      </c>
      <c r="P15" s="48">
        <v>20.177199999999999</v>
      </c>
      <c r="Q15" s="48">
        <v>12.704000000000001</v>
      </c>
      <c r="R15" s="48" t="s">
        <v>344</v>
      </c>
      <c r="S15" s="48">
        <v>12.240600000000001</v>
      </c>
      <c r="T15" s="48">
        <v>13.254300000000001</v>
      </c>
      <c r="U15" s="48">
        <v>16.7012</v>
      </c>
      <c r="V15" s="48">
        <v>0</v>
      </c>
      <c r="W15" s="48">
        <v>16.7012</v>
      </c>
      <c r="X15" s="48">
        <v>0</v>
      </c>
      <c r="Y15" s="48">
        <v>0</v>
      </c>
      <c r="Z15" s="48">
        <v>16.7012</v>
      </c>
      <c r="AA15" s="48">
        <v>17.047799999999999</v>
      </c>
      <c r="AB15" s="48">
        <v>0</v>
      </c>
      <c r="AC15" s="48">
        <v>17.047799999999999</v>
      </c>
      <c r="AD15" s="48">
        <v>0</v>
      </c>
      <c r="AE15" s="48">
        <v>0</v>
      </c>
      <c r="AF15" s="48">
        <v>17.047799999999999</v>
      </c>
      <c r="AG15" s="48">
        <v>12.736499999999999</v>
      </c>
      <c r="AH15" s="48">
        <v>0</v>
      </c>
      <c r="AI15" s="48">
        <v>12.736499999999999</v>
      </c>
      <c r="AJ15" s="48" t="s">
        <v>344</v>
      </c>
      <c r="AK15" s="48">
        <v>0</v>
      </c>
      <c r="AL15" s="48">
        <v>12.736499999999999</v>
      </c>
      <c r="AM15" s="48">
        <v>21.454000000000001</v>
      </c>
    </row>
    <row r="16" spans="1:39" hidden="1" outlineLevel="1">
      <c r="A16" s="8">
        <v>40695</v>
      </c>
      <c r="B16" s="48">
        <v>31.4054</v>
      </c>
      <c r="C16" s="48">
        <v>32.7117</v>
      </c>
      <c r="D16" s="48">
        <v>35.659500000000001</v>
      </c>
      <c r="E16" s="48">
        <v>24.377700000000001</v>
      </c>
      <c r="F16" s="48">
        <v>24.243300000000001</v>
      </c>
      <c r="G16" s="48">
        <v>24.586300000000001</v>
      </c>
      <c r="H16" s="48">
        <v>23.9709</v>
      </c>
      <c r="I16" s="48">
        <v>32.7303</v>
      </c>
      <c r="J16" s="48">
        <v>35.669199999999996</v>
      </c>
      <c r="K16" s="48">
        <v>24.405999999999999</v>
      </c>
      <c r="L16" s="48">
        <v>24.243600000000001</v>
      </c>
      <c r="M16" s="48">
        <v>24.615100000000002</v>
      </c>
      <c r="N16" s="48">
        <v>24.025500000000001</v>
      </c>
      <c r="O16" s="48">
        <v>16.041599999999999</v>
      </c>
      <c r="P16" s="48">
        <v>20.235099999999999</v>
      </c>
      <c r="Q16" s="48">
        <v>13.0566</v>
      </c>
      <c r="R16" s="48">
        <v>10</v>
      </c>
      <c r="S16" s="48">
        <v>13.269600000000001</v>
      </c>
      <c r="T16" s="48">
        <v>12.778600000000001</v>
      </c>
      <c r="U16" s="48">
        <v>17.245699999999999</v>
      </c>
      <c r="V16" s="48">
        <v>0</v>
      </c>
      <c r="W16" s="48">
        <v>17.245699999999999</v>
      </c>
      <c r="X16" s="48">
        <v>0</v>
      </c>
      <c r="Y16" s="48">
        <v>20.04</v>
      </c>
      <c r="Z16" s="48">
        <v>17.244299999999999</v>
      </c>
      <c r="AA16" s="48">
        <v>17.292000000000002</v>
      </c>
      <c r="AB16" s="48">
        <v>0</v>
      </c>
      <c r="AC16" s="48">
        <v>17.292000000000002</v>
      </c>
      <c r="AD16" s="48">
        <v>0</v>
      </c>
      <c r="AE16" s="48">
        <v>20.04</v>
      </c>
      <c r="AF16" s="48">
        <v>17.290700000000001</v>
      </c>
      <c r="AG16" s="48">
        <v>12.4239</v>
      </c>
      <c r="AH16" s="48">
        <v>0</v>
      </c>
      <c r="AI16" s="48">
        <v>12.4239</v>
      </c>
      <c r="AJ16" s="48">
        <v>0</v>
      </c>
      <c r="AK16" s="48">
        <v>0</v>
      </c>
      <c r="AL16" s="48">
        <v>12.4239</v>
      </c>
      <c r="AM16" s="48">
        <v>20.902200000000001</v>
      </c>
    </row>
    <row r="17" spans="1:39" hidden="1" outlineLevel="1">
      <c r="A17" s="8">
        <v>40725</v>
      </c>
      <c r="B17" s="48">
        <v>29.744499999999999</v>
      </c>
      <c r="C17" s="48">
        <v>31.622699999999998</v>
      </c>
      <c r="D17" s="48">
        <v>35.712000000000003</v>
      </c>
      <c r="E17" s="48">
        <v>23.396799999999999</v>
      </c>
      <c r="F17" s="48">
        <v>21.544499999999999</v>
      </c>
      <c r="G17" s="48">
        <v>24.207899999999999</v>
      </c>
      <c r="H17" s="48">
        <v>23.178000000000001</v>
      </c>
      <c r="I17" s="48">
        <v>31.648099999999999</v>
      </c>
      <c r="J17" s="48">
        <v>35.725299999999997</v>
      </c>
      <c r="K17" s="48">
        <v>23.428000000000001</v>
      </c>
      <c r="L17" s="48">
        <v>21.544599999999999</v>
      </c>
      <c r="M17" s="48">
        <v>24.229199999999999</v>
      </c>
      <c r="N17" s="48">
        <v>23.2927</v>
      </c>
      <c r="O17" s="48">
        <v>16.255199999999999</v>
      </c>
      <c r="P17" s="48">
        <v>21.009399999999999</v>
      </c>
      <c r="Q17" s="48">
        <v>13.508699999999999</v>
      </c>
      <c r="R17" s="48">
        <v>10</v>
      </c>
      <c r="S17" s="48">
        <v>13.6227</v>
      </c>
      <c r="T17" s="48">
        <v>13.443</v>
      </c>
      <c r="U17" s="48">
        <v>15.721500000000001</v>
      </c>
      <c r="V17" s="48">
        <v>0</v>
      </c>
      <c r="W17" s="48">
        <v>15.721500000000001</v>
      </c>
      <c r="X17" s="48">
        <v>0</v>
      </c>
      <c r="Y17" s="48">
        <v>16.0444</v>
      </c>
      <c r="Z17" s="48">
        <v>14.7163</v>
      </c>
      <c r="AA17" s="48">
        <v>15.9216</v>
      </c>
      <c r="AB17" s="48">
        <v>0</v>
      </c>
      <c r="AC17" s="48">
        <v>15.9216</v>
      </c>
      <c r="AD17" s="48">
        <v>0</v>
      </c>
      <c r="AE17" s="48">
        <v>16.044599999999999</v>
      </c>
      <c r="AF17" s="48">
        <v>15.417899999999999</v>
      </c>
      <c r="AG17" s="48">
        <v>12.4917</v>
      </c>
      <c r="AH17" s="48">
        <v>0</v>
      </c>
      <c r="AI17" s="48">
        <v>12.4917</v>
      </c>
      <c r="AJ17" s="48">
        <v>0</v>
      </c>
      <c r="AK17" s="48">
        <v>14.04</v>
      </c>
      <c r="AL17" s="48">
        <v>12.4892</v>
      </c>
      <c r="AM17" s="48">
        <v>21.758800000000001</v>
      </c>
    </row>
    <row r="18" spans="1:39" hidden="1" outlineLevel="1">
      <c r="A18" s="8">
        <v>40756</v>
      </c>
      <c r="B18" s="48">
        <v>28.157</v>
      </c>
      <c r="C18" s="48">
        <v>30.290099999999999</v>
      </c>
      <c r="D18" s="48">
        <v>35.666899999999998</v>
      </c>
      <c r="E18" s="48">
        <v>23.5228</v>
      </c>
      <c r="F18" s="48">
        <v>20.668900000000001</v>
      </c>
      <c r="G18" s="48">
        <v>25.521000000000001</v>
      </c>
      <c r="H18" s="48">
        <v>23.0732</v>
      </c>
      <c r="I18" s="48">
        <v>30.346</v>
      </c>
      <c r="J18" s="48">
        <v>35.702800000000003</v>
      </c>
      <c r="K18" s="48">
        <v>23.583400000000001</v>
      </c>
      <c r="L18" s="48">
        <v>20.669</v>
      </c>
      <c r="M18" s="48">
        <v>25.551400000000001</v>
      </c>
      <c r="N18" s="48">
        <v>23.285299999999999</v>
      </c>
      <c r="O18" s="48">
        <v>15.137499999999999</v>
      </c>
      <c r="P18" s="48">
        <v>20.3964</v>
      </c>
      <c r="Q18" s="48">
        <v>12.232799999999999</v>
      </c>
      <c r="R18" s="48">
        <v>10</v>
      </c>
      <c r="S18" s="48">
        <v>12.3855</v>
      </c>
      <c r="T18" s="48">
        <v>12.194100000000001</v>
      </c>
      <c r="U18" s="48">
        <v>16.1752</v>
      </c>
      <c r="V18" s="48">
        <v>0</v>
      </c>
      <c r="W18" s="48">
        <v>16.1752</v>
      </c>
      <c r="X18" s="48">
        <v>0</v>
      </c>
      <c r="Y18" s="48">
        <v>15.5</v>
      </c>
      <c r="Z18" s="48">
        <v>16.1995</v>
      </c>
      <c r="AA18" s="48">
        <v>16.194199999999999</v>
      </c>
      <c r="AB18" s="48">
        <v>0</v>
      </c>
      <c r="AC18" s="48">
        <v>16.194199999999999</v>
      </c>
      <c r="AD18" s="48">
        <v>0</v>
      </c>
      <c r="AE18" s="48">
        <v>15.5</v>
      </c>
      <c r="AF18" s="48">
        <v>16.2193</v>
      </c>
      <c r="AG18" s="48">
        <v>12.9026</v>
      </c>
      <c r="AH18" s="48">
        <v>0</v>
      </c>
      <c r="AI18" s="48">
        <v>12.9026</v>
      </c>
      <c r="AJ18" s="48">
        <v>0</v>
      </c>
      <c r="AK18" s="48">
        <v>0</v>
      </c>
      <c r="AL18" s="48">
        <v>12.9026</v>
      </c>
      <c r="AM18" s="48">
        <v>20.4299</v>
      </c>
    </row>
    <row r="19" spans="1:39" hidden="1" outlineLevel="1">
      <c r="A19" s="8">
        <v>40787</v>
      </c>
      <c r="B19" s="48">
        <v>26.303899999999999</v>
      </c>
      <c r="C19" s="48">
        <v>28.044799999999999</v>
      </c>
      <c r="D19" s="48">
        <v>35.334000000000003</v>
      </c>
      <c r="E19" s="48">
        <v>23.279399999999999</v>
      </c>
      <c r="F19" s="48">
        <v>23.331099999999999</v>
      </c>
      <c r="G19" s="48">
        <v>25.2042</v>
      </c>
      <c r="H19" s="48">
        <v>19.682400000000001</v>
      </c>
      <c r="I19" s="48">
        <v>29.098600000000001</v>
      </c>
      <c r="J19" s="48">
        <v>35.373699999999999</v>
      </c>
      <c r="K19" s="48">
        <v>24.561499999999999</v>
      </c>
      <c r="L19" s="48">
        <v>23.331199999999999</v>
      </c>
      <c r="M19" s="48">
        <v>26.227599999999999</v>
      </c>
      <c r="N19" s="48">
        <v>22.088999999999999</v>
      </c>
      <c r="O19" s="48">
        <v>11.6569</v>
      </c>
      <c r="P19" s="48">
        <v>20.3614</v>
      </c>
      <c r="Q19" s="48">
        <v>11.503500000000001</v>
      </c>
      <c r="R19" s="48">
        <v>10</v>
      </c>
      <c r="S19" s="48">
        <v>12.337199999999999</v>
      </c>
      <c r="T19" s="48">
        <v>10.9793</v>
      </c>
      <c r="U19" s="48">
        <v>15.350099999999999</v>
      </c>
      <c r="V19" s="48">
        <v>0</v>
      </c>
      <c r="W19" s="48">
        <v>15.350099999999999</v>
      </c>
      <c r="X19" s="48">
        <v>0</v>
      </c>
      <c r="Y19" s="48">
        <v>16.489999999999998</v>
      </c>
      <c r="Z19" s="48">
        <v>15.330500000000001</v>
      </c>
      <c r="AA19" s="48">
        <v>15.36</v>
      </c>
      <c r="AB19" s="48">
        <v>0</v>
      </c>
      <c r="AC19" s="48">
        <v>15.36</v>
      </c>
      <c r="AD19" s="48">
        <v>0</v>
      </c>
      <c r="AE19" s="48">
        <v>16.489999999999998</v>
      </c>
      <c r="AF19" s="48">
        <v>15.3405</v>
      </c>
      <c r="AG19" s="48">
        <v>13.6686</v>
      </c>
      <c r="AH19" s="48">
        <v>0</v>
      </c>
      <c r="AI19" s="48">
        <v>13.6686</v>
      </c>
      <c r="AJ19" s="48">
        <v>0</v>
      </c>
      <c r="AK19" s="48">
        <v>0</v>
      </c>
      <c r="AL19" s="48">
        <v>13.6686</v>
      </c>
      <c r="AM19" s="48">
        <v>20.668700000000001</v>
      </c>
    </row>
    <row r="20" spans="1:39" hidden="1" outlineLevel="1">
      <c r="A20" s="8">
        <v>40817</v>
      </c>
      <c r="B20" s="48">
        <v>24.380099999999999</v>
      </c>
      <c r="C20" s="48">
        <v>25.750499999999999</v>
      </c>
      <c r="D20" s="48">
        <v>35.478999999999999</v>
      </c>
      <c r="E20" s="48">
        <v>19.991399999999999</v>
      </c>
      <c r="F20" s="48">
        <v>14.433199999999999</v>
      </c>
      <c r="G20" s="48">
        <v>26.296500000000002</v>
      </c>
      <c r="H20" s="48">
        <v>23.845099999999999</v>
      </c>
      <c r="I20" s="48">
        <v>30.067900000000002</v>
      </c>
      <c r="J20" s="48">
        <v>35.520400000000002</v>
      </c>
      <c r="K20" s="48">
        <v>25.206299999999999</v>
      </c>
      <c r="L20" s="48">
        <v>24.0885</v>
      </c>
      <c r="M20" s="48">
        <v>26.344000000000001</v>
      </c>
      <c r="N20" s="48">
        <v>23.917200000000001</v>
      </c>
      <c r="O20" s="48">
        <v>9.8191000000000006</v>
      </c>
      <c r="P20" s="48">
        <v>20.105399999999999</v>
      </c>
      <c r="Q20" s="48">
        <v>9.7706999999999997</v>
      </c>
      <c r="R20" s="48">
        <v>9.75</v>
      </c>
      <c r="S20" s="48">
        <v>14.0875</v>
      </c>
      <c r="T20" s="48">
        <v>11.123799999999999</v>
      </c>
      <c r="U20" s="48">
        <v>14.9215</v>
      </c>
      <c r="V20" s="48">
        <v>0</v>
      </c>
      <c r="W20" s="48">
        <v>14.9215</v>
      </c>
      <c r="X20" s="48">
        <v>0</v>
      </c>
      <c r="Y20" s="48">
        <v>16.135899999999999</v>
      </c>
      <c r="Z20" s="48">
        <v>14.895099999999999</v>
      </c>
      <c r="AA20" s="48">
        <v>15.989699999999999</v>
      </c>
      <c r="AB20" s="48">
        <v>0</v>
      </c>
      <c r="AC20" s="48">
        <v>15.989699999999999</v>
      </c>
      <c r="AD20" s="48">
        <v>0</v>
      </c>
      <c r="AE20" s="48">
        <v>16.135899999999999</v>
      </c>
      <c r="AF20" s="48">
        <v>15.9855</v>
      </c>
      <c r="AG20" s="48">
        <v>11.407999999999999</v>
      </c>
      <c r="AH20" s="48">
        <v>0</v>
      </c>
      <c r="AI20" s="48">
        <v>11.407999999999999</v>
      </c>
      <c r="AJ20" s="48">
        <v>0</v>
      </c>
      <c r="AK20" s="48">
        <v>0</v>
      </c>
      <c r="AL20" s="48">
        <v>11.407999999999999</v>
      </c>
      <c r="AM20" s="48">
        <v>20.944400000000002</v>
      </c>
    </row>
    <row r="21" spans="1:39" hidden="1" outlineLevel="1">
      <c r="A21" s="8">
        <v>40848</v>
      </c>
      <c r="B21" s="48">
        <v>25.235700000000001</v>
      </c>
      <c r="C21" s="48">
        <v>26.505600000000001</v>
      </c>
      <c r="D21" s="48">
        <v>35.266500000000001</v>
      </c>
      <c r="E21" s="48">
        <v>20.643000000000001</v>
      </c>
      <c r="F21" s="48">
        <v>18.4651</v>
      </c>
      <c r="G21" s="48">
        <v>23.406199999999998</v>
      </c>
      <c r="H21" s="48">
        <v>18.460999999999999</v>
      </c>
      <c r="I21" s="48">
        <v>27.536799999999999</v>
      </c>
      <c r="J21" s="48">
        <v>35.290199999999999</v>
      </c>
      <c r="K21" s="48">
        <v>21.802900000000001</v>
      </c>
      <c r="L21" s="48">
        <v>20.9254</v>
      </c>
      <c r="M21" s="48">
        <v>23.417300000000001</v>
      </c>
      <c r="N21" s="48">
        <v>18.492999999999999</v>
      </c>
      <c r="O21" s="48">
        <v>9.9395000000000007</v>
      </c>
      <c r="P21" s="48">
        <v>21.351700000000001</v>
      </c>
      <c r="Q21" s="48">
        <v>9.8049999999999997</v>
      </c>
      <c r="R21" s="48">
        <v>9.75</v>
      </c>
      <c r="S21" s="48">
        <v>12.2727</v>
      </c>
      <c r="T21" s="48">
        <v>14.214499999999999</v>
      </c>
      <c r="U21" s="48">
        <v>16.177</v>
      </c>
      <c r="V21" s="48">
        <v>0</v>
      </c>
      <c r="W21" s="48">
        <v>16.177</v>
      </c>
      <c r="X21" s="48">
        <v>0</v>
      </c>
      <c r="Y21" s="48">
        <v>17.340299999999999</v>
      </c>
      <c r="Z21" s="48">
        <v>16.064</v>
      </c>
      <c r="AA21" s="48">
        <v>16.1859</v>
      </c>
      <c r="AB21" s="48">
        <v>0</v>
      </c>
      <c r="AC21" s="48">
        <v>16.1859</v>
      </c>
      <c r="AD21" s="48">
        <v>0</v>
      </c>
      <c r="AE21" s="48">
        <v>17.340299999999999</v>
      </c>
      <c r="AF21" s="48">
        <v>16.0733</v>
      </c>
      <c r="AG21" s="48">
        <v>12.526999999999999</v>
      </c>
      <c r="AH21" s="48">
        <v>0</v>
      </c>
      <c r="AI21" s="48">
        <v>12.526999999999999</v>
      </c>
      <c r="AJ21" s="48">
        <v>0</v>
      </c>
      <c r="AK21" s="48">
        <v>0</v>
      </c>
      <c r="AL21" s="48">
        <v>12.526999999999999</v>
      </c>
      <c r="AM21" s="48">
        <v>21.582899999999999</v>
      </c>
    </row>
    <row r="22" spans="1:39" hidden="1" outlineLevel="1">
      <c r="A22" s="8">
        <v>40878</v>
      </c>
      <c r="B22" s="48">
        <v>27.040099999999999</v>
      </c>
      <c r="C22" s="48">
        <v>28.676500000000001</v>
      </c>
      <c r="D22" s="48">
        <v>35.550600000000003</v>
      </c>
      <c r="E22" s="48">
        <v>22.264199999999999</v>
      </c>
      <c r="F22" s="48">
        <v>20.7255</v>
      </c>
      <c r="G22" s="48">
        <v>24.859100000000002</v>
      </c>
      <c r="H22" s="48">
        <v>18.510300000000001</v>
      </c>
      <c r="I22" s="48">
        <v>29.824999999999999</v>
      </c>
      <c r="J22" s="48">
        <v>35.562600000000003</v>
      </c>
      <c r="K22" s="48">
        <v>23.8124</v>
      </c>
      <c r="L22" s="48">
        <v>25.169899999999998</v>
      </c>
      <c r="M22" s="48">
        <v>24.863499999999998</v>
      </c>
      <c r="N22" s="48">
        <v>18.557500000000001</v>
      </c>
      <c r="O22" s="48">
        <v>9.8825000000000003</v>
      </c>
      <c r="P22" s="48">
        <v>20.8324</v>
      </c>
      <c r="Q22" s="48">
        <v>9.8070000000000004</v>
      </c>
      <c r="R22" s="48">
        <v>9.75</v>
      </c>
      <c r="S22" s="48">
        <v>12.0433</v>
      </c>
      <c r="T22" s="48">
        <v>13.59</v>
      </c>
      <c r="U22" s="48">
        <v>16.7608</v>
      </c>
      <c r="V22" s="48">
        <v>0</v>
      </c>
      <c r="W22" s="48">
        <v>16.7608</v>
      </c>
      <c r="X22" s="48">
        <v>0</v>
      </c>
      <c r="Y22" s="48">
        <v>17.318300000000001</v>
      </c>
      <c r="Z22" s="48">
        <v>16.752700000000001</v>
      </c>
      <c r="AA22" s="48">
        <v>17.365100000000002</v>
      </c>
      <c r="AB22" s="48">
        <v>0</v>
      </c>
      <c r="AC22" s="48">
        <v>17.365100000000002</v>
      </c>
      <c r="AD22" s="48">
        <v>0</v>
      </c>
      <c r="AE22" s="48">
        <v>17.318300000000001</v>
      </c>
      <c r="AF22" s="48">
        <v>17.3659</v>
      </c>
      <c r="AG22" s="48">
        <v>11.2821</v>
      </c>
      <c r="AH22" s="48">
        <v>0</v>
      </c>
      <c r="AI22" s="48">
        <v>11.2821</v>
      </c>
      <c r="AJ22" s="48">
        <v>0</v>
      </c>
      <c r="AK22" s="48">
        <v>0</v>
      </c>
      <c r="AL22" s="48">
        <v>11.2821</v>
      </c>
      <c r="AM22" s="48">
        <v>22.2592</v>
      </c>
    </row>
    <row r="23" spans="1:39" hidden="1" outlineLevel="1">
      <c r="A23" s="8">
        <v>40909</v>
      </c>
      <c r="B23" s="48">
        <v>29.4968</v>
      </c>
      <c r="C23" s="48">
        <v>31.6065</v>
      </c>
      <c r="D23" s="48">
        <v>35.583399999999997</v>
      </c>
      <c r="E23" s="48">
        <v>24.919499999999999</v>
      </c>
      <c r="F23" s="48">
        <v>21.808399999999999</v>
      </c>
      <c r="G23" s="48">
        <v>26.764099999999999</v>
      </c>
      <c r="H23" s="48">
        <v>25.893799999999999</v>
      </c>
      <c r="I23" s="48">
        <v>31.625499999999999</v>
      </c>
      <c r="J23" s="48">
        <v>35.591299999999997</v>
      </c>
      <c r="K23" s="48">
        <v>24.947700000000001</v>
      </c>
      <c r="L23" s="48">
        <v>21.808399999999999</v>
      </c>
      <c r="M23" s="48">
        <v>26.783100000000001</v>
      </c>
      <c r="N23" s="48">
        <v>26.135200000000001</v>
      </c>
      <c r="O23" s="48">
        <v>14.7576</v>
      </c>
      <c r="P23" s="48">
        <v>22.3489</v>
      </c>
      <c r="Q23" s="48">
        <v>10.9573</v>
      </c>
      <c r="R23" s="48" t="s">
        <v>344</v>
      </c>
      <c r="S23" s="48">
        <v>10.722099999999999</v>
      </c>
      <c r="T23" s="48">
        <v>11.072100000000001</v>
      </c>
      <c r="U23" s="48">
        <v>15.6844</v>
      </c>
      <c r="V23" s="48">
        <v>0</v>
      </c>
      <c r="W23" s="48">
        <v>15.6844</v>
      </c>
      <c r="X23" s="48">
        <v>0</v>
      </c>
      <c r="Y23" s="48">
        <v>0</v>
      </c>
      <c r="Z23" s="48">
        <v>15.6844</v>
      </c>
      <c r="AA23" s="48">
        <v>15.6957</v>
      </c>
      <c r="AB23" s="48">
        <v>0</v>
      </c>
      <c r="AC23" s="48">
        <v>15.6957</v>
      </c>
      <c r="AD23" s="48">
        <v>0</v>
      </c>
      <c r="AE23" s="48">
        <v>0</v>
      </c>
      <c r="AF23" s="48">
        <v>15.6957</v>
      </c>
      <c r="AG23" s="48">
        <v>12.015000000000001</v>
      </c>
      <c r="AH23" s="48">
        <v>0</v>
      </c>
      <c r="AI23" s="48">
        <v>12.015000000000001</v>
      </c>
      <c r="AJ23" s="48" t="s">
        <v>344</v>
      </c>
      <c r="AK23" s="48">
        <v>0</v>
      </c>
      <c r="AL23" s="48">
        <v>12.015000000000001</v>
      </c>
      <c r="AM23" s="48">
        <v>22.7409</v>
      </c>
    </row>
    <row r="24" spans="1:39" hidden="1" outlineLevel="1">
      <c r="A24" s="8">
        <v>40940</v>
      </c>
      <c r="B24" s="48">
        <v>27.122</v>
      </c>
      <c r="C24" s="48">
        <v>28.607099999999999</v>
      </c>
      <c r="D24" s="48">
        <v>34.405200000000001</v>
      </c>
      <c r="E24" s="48">
        <v>25.848700000000001</v>
      </c>
      <c r="F24" s="48">
        <v>22.206399999999999</v>
      </c>
      <c r="G24" s="48">
        <v>28.335899999999999</v>
      </c>
      <c r="H24" s="48">
        <v>27.052199999999999</v>
      </c>
      <c r="I24" s="48">
        <v>28.950500000000002</v>
      </c>
      <c r="J24" s="48">
        <v>34.430500000000002</v>
      </c>
      <c r="K24" s="48">
        <v>26.2485</v>
      </c>
      <c r="L24" s="48">
        <v>22.457699999999999</v>
      </c>
      <c r="M24" s="48">
        <v>28.5503</v>
      </c>
      <c r="N24" s="48">
        <v>28.402100000000001</v>
      </c>
      <c r="O24" s="48">
        <v>15.5891</v>
      </c>
      <c r="P24" s="48">
        <v>21.316700000000001</v>
      </c>
      <c r="Q24" s="48">
        <v>15.4473</v>
      </c>
      <c r="R24" s="48">
        <v>9.75</v>
      </c>
      <c r="S24" s="48">
        <v>17.2349</v>
      </c>
      <c r="T24" s="48">
        <v>16.677900000000001</v>
      </c>
      <c r="U24" s="48">
        <v>16.489799999999999</v>
      </c>
      <c r="V24" s="48">
        <v>0</v>
      </c>
      <c r="W24" s="48">
        <v>16.489799999999999</v>
      </c>
      <c r="X24" s="48">
        <v>0</v>
      </c>
      <c r="Y24" s="48">
        <v>0</v>
      </c>
      <c r="Z24" s="48">
        <v>16.489799999999999</v>
      </c>
      <c r="AA24" s="48">
        <v>16.516999999999999</v>
      </c>
      <c r="AB24" s="48">
        <v>0</v>
      </c>
      <c r="AC24" s="48">
        <v>16.516999999999999</v>
      </c>
      <c r="AD24" s="48">
        <v>0</v>
      </c>
      <c r="AE24" s="48">
        <v>0</v>
      </c>
      <c r="AF24" s="48">
        <v>16.516999999999999</v>
      </c>
      <c r="AG24" s="48">
        <v>12.5768</v>
      </c>
      <c r="AH24" s="48">
        <v>0</v>
      </c>
      <c r="AI24" s="48">
        <v>12.5768</v>
      </c>
      <c r="AJ24" s="48">
        <v>0</v>
      </c>
      <c r="AK24" s="48">
        <v>0</v>
      </c>
      <c r="AL24" s="48">
        <v>12.5768</v>
      </c>
      <c r="AM24" s="48">
        <v>22.8674</v>
      </c>
    </row>
    <row r="25" spans="1:39" hidden="1" outlineLevel="1">
      <c r="A25" s="8">
        <v>40969</v>
      </c>
      <c r="B25" s="48">
        <v>25.610299999999999</v>
      </c>
      <c r="C25" s="48">
        <v>28.781099999999999</v>
      </c>
      <c r="D25" s="48">
        <v>34.250700000000002</v>
      </c>
      <c r="E25" s="48">
        <v>25.181100000000001</v>
      </c>
      <c r="F25" s="48">
        <v>21.8917</v>
      </c>
      <c r="G25" s="48">
        <v>27.5593</v>
      </c>
      <c r="H25" s="48">
        <v>25.238099999999999</v>
      </c>
      <c r="I25" s="48">
        <v>28.8521</v>
      </c>
      <c r="J25" s="48">
        <v>34.254600000000003</v>
      </c>
      <c r="K25" s="48">
        <v>25.274999999999999</v>
      </c>
      <c r="L25" s="48">
        <v>22.077300000000001</v>
      </c>
      <c r="M25" s="48">
        <v>27.567</v>
      </c>
      <c r="N25" s="48">
        <v>25.295100000000001</v>
      </c>
      <c r="O25" s="48">
        <v>10.8169</v>
      </c>
      <c r="P25" s="48">
        <v>23.427299999999999</v>
      </c>
      <c r="Q25" s="48">
        <v>10.349299999999999</v>
      </c>
      <c r="R25" s="48">
        <v>9.75</v>
      </c>
      <c r="S25" s="48">
        <v>14.377800000000001</v>
      </c>
      <c r="T25" s="48">
        <v>12.7258</v>
      </c>
      <c r="U25" s="48">
        <v>16.975100000000001</v>
      </c>
      <c r="V25" s="48">
        <v>0</v>
      </c>
      <c r="W25" s="48">
        <v>16.975100000000001</v>
      </c>
      <c r="X25" s="48">
        <v>0</v>
      </c>
      <c r="Y25" s="48">
        <v>12.48</v>
      </c>
      <c r="Z25" s="48">
        <v>16.978400000000001</v>
      </c>
      <c r="AA25" s="48">
        <v>17.007200000000001</v>
      </c>
      <c r="AB25" s="48">
        <v>0</v>
      </c>
      <c r="AC25" s="48">
        <v>17.007200000000001</v>
      </c>
      <c r="AD25" s="48">
        <v>0</v>
      </c>
      <c r="AE25" s="48">
        <v>0</v>
      </c>
      <c r="AF25" s="48">
        <v>17.007200000000001</v>
      </c>
      <c r="AG25" s="48">
        <v>13.188599999999999</v>
      </c>
      <c r="AH25" s="48">
        <v>0</v>
      </c>
      <c r="AI25" s="48">
        <v>13.188599999999999</v>
      </c>
      <c r="AJ25" s="48">
        <v>0</v>
      </c>
      <c r="AK25" s="48">
        <v>12.48</v>
      </c>
      <c r="AL25" s="48">
        <v>13.2563</v>
      </c>
      <c r="AM25" s="48">
        <v>20.284199999999998</v>
      </c>
    </row>
    <row r="26" spans="1:39" hidden="1" outlineLevel="1">
      <c r="A26" s="8">
        <v>41000</v>
      </c>
      <c r="B26" s="48">
        <v>27.816099999999999</v>
      </c>
      <c r="C26" s="48">
        <v>29.3828</v>
      </c>
      <c r="D26" s="48">
        <v>34.2592</v>
      </c>
      <c r="E26" s="48">
        <v>25.473400000000002</v>
      </c>
      <c r="F26" s="48">
        <v>23.511299999999999</v>
      </c>
      <c r="G26" s="48">
        <v>27.036899999999999</v>
      </c>
      <c r="H26" s="48">
        <v>23.3947</v>
      </c>
      <c r="I26" s="48">
        <v>29.7011</v>
      </c>
      <c r="J26" s="48">
        <v>34.260399999999997</v>
      </c>
      <c r="K26" s="48">
        <v>25.941700000000001</v>
      </c>
      <c r="L26" s="48">
        <v>23.7896</v>
      </c>
      <c r="M26" s="48">
        <v>27.385899999999999</v>
      </c>
      <c r="N26" s="48">
        <v>24.577400000000001</v>
      </c>
      <c r="O26" s="48">
        <v>9.2110000000000003</v>
      </c>
      <c r="P26" s="48">
        <v>26.523299999999999</v>
      </c>
      <c r="Q26" s="48">
        <v>9.1348000000000003</v>
      </c>
      <c r="R26" s="48">
        <v>9.75</v>
      </c>
      <c r="S26" s="48">
        <v>1.4181999999999999</v>
      </c>
      <c r="T26" s="48">
        <v>12.9125</v>
      </c>
      <c r="U26" s="48">
        <v>16.307300000000001</v>
      </c>
      <c r="V26" s="48">
        <v>0</v>
      </c>
      <c r="W26" s="48">
        <v>16.307300000000001</v>
      </c>
      <c r="X26" s="48">
        <v>0</v>
      </c>
      <c r="Y26" s="48">
        <v>17.166599999999999</v>
      </c>
      <c r="Z26" s="48">
        <v>16.2807</v>
      </c>
      <c r="AA26" s="48">
        <v>16.3614</v>
      </c>
      <c r="AB26" s="48">
        <v>0</v>
      </c>
      <c r="AC26" s="48">
        <v>16.3614</v>
      </c>
      <c r="AD26" s="48">
        <v>0</v>
      </c>
      <c r="AE26" s="48">
        <v>17.166599999999999</v>
      </c>
      <c r="AF26" s="48">
        <v>16.335999999999999</v>
      </c>
      <c r="AG26" s="48">
        <v>13.187799999999999</v>
      </c>
      <c r="AH26" s="48">
        <v>0</v>
      </c>
      <c r="AI26" s="48">
        <v>13.187799999999999</v>
      </c>
      <c r="AJ26" s="48">
        <v>0</v>
      </c>
      <c r="AK26" s="48">
        <v>0</v>
      </c>
      <c r="AL26" s="48">
        <v>13.187799999999999</v>
      </c>
      <c r="AM26" s="48">
        <v>22.965699999999998</v>
      </c>
    </row>
    <row r="27" spans="1:39" hidden="1" outlineLevel="1">
      <c r="A27" s="8">
        <v>41030</v>
      </c>
      <c r="B27" s="48">
        <v>28.2409</v>
      </c>
      <c r="C27" s="48">
        <v>29.972100000000001</v>
      </c>
      <c r="D27" s="48">
        <v>34.746499999999997</v>
      </c>
      <c r="E27" s="48">
        <v>25.962399999999999</v>
      </c>
      <c r="F27" s="48">
        <v>24.443000000000001</v>
      </c>
      <c r="G27" s="48">
        <v>26.363399999999999</v>
      </c>
      <c r="H27" s="48">
        <v>26.724499999999999</v>
      </c>
      <c r="I27" s="48">
        <v>30.043500000000002</v>
      </c>
      <c r="J27" s="48">
        <v>34.797199999999997</v>
      </c>
      <c r="K27" s="48">
        <v>26.035799999999998</v>
      </c>
      <c r="L27" s="48">
        <v>24.443000000000001</v>
      </c>
      <c r="M27" s="48">
        <v>26.378499999999999</v>
      </c>
      <c r="N27" s="48">
        <v>27.072900000000001</v>
      </c>
      <c r="O27" s="48">
        <v>15.379</v>
      </c>
      <c r="P27" s="48">
        <v>16.531400000000001</v>
      </c>
      <c r="Q27" s="48">
        <v>14.973699999999999</v>
      </c>
      <c r="R27" s="48" t="s">
        <v>344</v>
      </c>
      <c r="S27" s="48">
        <v>15.706099999999999</v>
      </c>
      <c r="T27" s="48">
        <v>14.8765</v>
      </c>
      <c r="U27" s="48">
        <v>18.703900000000001</v>
      </c>
      <c r="V27" s="48">
        <v>0</v>
      </c>
      <c r="W27" s="48">
        <v>18.703900000000001</v>
      </c>
      <c r="X27" s="48">
        <v>0</v>
      </c>
      <c r="Y27" s="48">
        <v>0</v>
      </c>
      <c r="Z27" s="48">
        <v>18.703900000000001</v>
      </c>
      <c r="AA27" s="48">
        <v>18.736000000000001</v>
      </c>
      <c r="AB27" s="48">
        <v>0</v>
      </c>
      <c r="AC27" s="48">
        <v>18.736000000000001</v>
      </c>
      <c r="AD27" s="48">
        <v>0</v>
      </c>
      <c r="AE27" s="48">
        <v>0</v>
      </c>
      <c r="AF27" s="48">
        <v>18.736000000000001</v>
      </c>
      <c r="AG27" s="48">
        <v>13.771699999999999</v>
      </c>
      <c r="AH27" s="48">
        <v>0</v>
      </c>
      <c r="AI27" s="48">
        <v>13.771699999999999</v>
      </c>
      <c r="AJ27" s="48" t="s">
        <v>344</v>
      </c>
      <c r="AK27" s="48">
        <v>0</v>
      </c>
      <c r="AL27" s="48">
        <v>13.771699999999999</v>
      </c>
      <c r="AM27" s="48">
        <v>22.410499999999999</v>
      </c>
    </row>
    <row r="28" spans="1:39" hidden="1" outlineLevel="1">
      <c r="A28" s="8">
        <v>41061</v>
      </c>
      <c r="B28" s="48">
        <v>27.695900000000002</v>
      </c>
      <c r="C28" s="48">
        <v>28.952100000000002</v>
      </c>
      <c r="D28" s="48">
        <v>34.700600000000001</v>
      </c>
      <c r="E28" s="48">
        <v>25.7072</v>
      </c>
      <c r="F28" s="48">
        <v>22.705400000000001</v>
      </c>
      <c r="G28" s="48">
        <v>25.8538</v>
      </c>
      <c r="H28" s="48">
        <v>29.503900000000002</v>
      </c>
      <c r="I28" s="48">
        <v>28.984500000000001</v>
      </c>
      <c r="J28" s="48">
        <v>34.721699999999998</v>
      </c>
      <c r="K28" s="48">
        <v>25.741</v>
      </c>
      <c r="L28" s="48">
        <v>22.705400000000001</v>
      </c>
      <c r="M28" s="48">
        <v>25.871200000000002</v>
      </c>
      <c r="N28" s="48">
        <v>29.683900000000001</v>
      </c>
      <c r="O28" s="48">
        <v>16.0534</v>
      </c>
      <c r="P28" s="48">
        <v>20.8048</v>
      </c>
      <c r="Q28" s="48">
        <v>14.7319</v>
      </c>
      <c r="R28" s="48" t="s">
        <v>344</v>
      </c>
      <c r="S28" s="48">
        <v>15.602600000000001</v>
      </c>
      <c r="T28" s="48">
        <v>14.339399999999999</v>
      </c>
      <c r="U28" s="48">
        <v>18.3125</v>
      </c>
      <c r="V28" s="48">
        <v>0</v>
      </c>
      <c r="W28" s="48">
        <v>18.3125</v>
      </c>
      <c r="X28" s="48">
        <v>0</v>
      </c>
      <c r="Y28" s="48">
        <v>20.04</v>
      </c>
      <c r="Z28" s="48">
        <v>18.311699999999998</v>
      </c>
      <c r="AA28" s="48">
        <v>18.372399999999999</v>
      </c>
      <c r="AB28" s="48">
        <v>0</v>
      </c>
      <c r="AC28" s="48">
        <v>18.372399999999999</v>
      </c>
      <c r="AD28" s="48">
        <v>0</v>
      </c>
      <c r="AE28" s="48">
        <v>20.04</v>
      </c>
      <c r="AF28" s="48">
        <v>18.371600000000001</v>
      </c>
      <c r="AG28" s="48">
        <v>12.5886</v>
      </c>
      <c r="AH28" s="48">
        <v>0</v>
      </c>
      <c r="AI28" s="48">
        <v>12.5886</v>
      </c>
      <c r="AJ28" s="48" t="s">
        <v>344</v>
      </c>
      <c r="AK28" s="48">
        <v>0</v>
      </c>
      <c r="AL28" s="48">
        <v>12.5886</v>
      </c>
      <c r="AM28" s="48">
        <v>23.375499999999999</v>
      </c>
    </row>
    <row r="29" spans="1:39" hidden="1" outlineLevel="1">
      <c r="A29" s="8">
        <v>41091</v>
      </c>
      <c r="B29" s="48">
        <v>27.798400000000001</v>
      </c>
      <c r="C29" s="48">
        <v>28.990500000000001</v>
      </c>
      <c r="D29" s="48">
        <v>34.307000000000002</v>
      </c>
      <c r="E29" s="48">
        <v>25.999700000000001</v>
      </c>
      <c r="F29" s="48">
        <v>23.849799999999998</v>
      </c>
      <c r="G29" s="48">
        <v>27.087599999999998</v>
      </c>
      <c r="H29" s="48">
        <v>25.656700000000001</v>
      </c>
      <c r="I29" s="48">
        <v>29.126999999999999</v>
      </c>
      <c r="J29" s="48">
        <v>34.386200000000002</v>
      </c>
      <c r="K29" s="48">
        <v>26.1541</v>
      </c>
      <c r="L29" s="48">
        <v>24.016100000000002</v>
      </c>
      <c r="M29" s="48">
        <v>27.091200000000001</v>
      </c>
      <c r="N29" s="48">
        <v>26.219899999999999</v>
      </c>
      <c r="O29" s="48">
        <v>13.42</v>
      </c>
      <c r="P29" s="48">
        <v>20.286000000000001</v>
      </c>
      <c r="Q29" s="48">
        <v>11.339</v>
      </c>
      <c r="R29" s="48">
        <v>9.75</v>
      </c>
      <c r="S29" s="48">
        <v>14.8009</v>
      </c>
      <c r="T29" s="48">
        <v>11.9054</v>
      </c>
      <c r="U29" s="48">
        <v>17.258600000000001</v>
      </c>
      <c r="V29" s="48">
        <v>0</v>
      </c>
      <c r="W29" s="48">
        <v>17.258600000000001</v>
      </c>
      <c r="X29" s="48">
        <v>0</v>
      </c>
      <c r="Y29" s="48">
        <v>0.67930000000000001</v>
      </c>
      <c r="Z29" s="48">
        <v>17.263100000000001</v>
      </c>
      <c r="AA29" s="48">
        <v>17.5777</v>
      </c>
      <c r="AB29" s="48">
        <v>0</v>
      </c>
      <c r="AC29" s="48">
        <v>17.5777</v>
      </c>
      <c r="AD29" s="48">
        <v>0</v>
      </c>
      <c r="AE29" s="48">
        <v>0</v>
      </c>
      <c r="AF29" s="48">
        <v>17.5777</v>
      </c>
      <c r="AG29" s="48">
        <v>14.3062</v>
      </c>
      <c r="AH29" s="48">
        <v>0</v>
      </c>
      <c r="AI29" s="48">
        <v>14.3062</v>
      </c>
      <c r="AJ29" s="48">
        <v>0</v>
      </c>
      <c r="AK29" s="48">
        <v>0.67930000000000001</v>
      </c>
      <c r="AL29" s="48">
        <v>14.3439</v>
      </c>
      <c r="AM29" s="48">
        <v>24.218900000000001</v>
      </c>
    </row>
    <row r="30" spans="1:39" hidden="1" outlineLevel="1">
      <c r="A30" s="8">
        <v>41122</v>
      </c>
      <c r="B30" s="48">
        <v>28.178100000000001</v>
      </c>
      <c r="C30" s="48">
        <v>29.6739</v>
      </c>
      <c r="D30" s="48">
        <v>35.206099999999999</v>
      </c>
      <c r="E30" s="48">
        <v>24.987200000000001</v>
      </c>
      <c r="F30" s="48">
        <v>21.2836</v>
      </c>
      <c r="G30" s="48">
        <v>27.235600000000002</v>
      </c>
      <c r="H30" s="48">
        <v>23.962599999999998</v>
      </c>
      <c r="I30" s="48">
        <v>29.718800000000002</v>
      </c>
      <c r="J30" s="48">
        <v>35.217599999999997</v>
      </c>
      <c r="K30" s="48">
        <v>25.0412</v>
      </c>
      <c r="L30" s="48">
        <v>21.2836</v>
      </c>
      <c r="M30" s="48">
        <v>27.242999999999999</v>
      </c>
      <c r="N30" s="48">
        <v>24.172899999999998</v>
      </c>
      <c r="O30" s="48">
        <v>15.039</v>
      </c>
      <c r="P30" s="48">
        <v>21.3142</v>
      </c>
      <c r="Q30" s="48">
        <v>14.157</v>
      </c>
      <c r="R30" s="48" t="s">
        <v>344</v>
      </c>
      <c r="S30" s="48">
        <v>15.5441</v>
      </c>
      <c r="T30" s="48">
        <v>14.057399999999999</v>
      </c>
      <c r="U30" s="48">
        <v>17.184100000000001</v>
      </c>
      <c r="V30" s="48">
        <v>0</v>
      </c>
      <c r="W30" s="48">
        <v>17.184100000000001</v>
      </c>
      <c r="X30" s="48">
        <v>0</v>
      </c>
      <c r="Y30" s="48">
        <v>14.934799999999999</v>
      </c>
      <c r="Z30" s="48">
        <v>17.300699999999999</v>
      </c>
      <c r="AA30" s="48">
        <v>17.205500000000001</v>
      </c>
      <c r="AB30" s="48">
        <v>0</v>
      </c>
      <c r="AC30" s="48">
        <v>17.205500000000001</v>
      </c>
      <c r="AD30" s="48">
        <v>0</v>
      </c>
      <c r="AE30" s="48">
        <v>14.934799999999999</v>
      </c>
      <c r="AF30" s="48">
        <v>17.3245</v>
      </c>
      <c r="AG30" s="48">
        <v>15.1233</v>
      </c>
      <c r="AH30" s="48">
        <v>0</v>
      </c>
      <c r="AI30" s="48">
        <v>15.1233</v>
      </c>
      <c r="AJ30" s="48" t="s">
        <v>344</v>
      </c>
      <c r="AK30" s="48">
        <v>0</v>
      </c>
      <c r="AL30" s="48">
        <v>15.1233</v>
      </c>
      <c r="AM30" s="48">
        <v>23.816700000000001</v>
      </c>
    </row>
    <row r="31" spans="1:39" hidden="1" outlineLevel="1">
      <c r="A31" s="8">
        <v>41153</v>
      </c>
      <c r="B31" s="48">
        <v>27.9483</v>
      </c>
      <c r="C31" s="48">
        <v>29.447299999999998</v>
      </c>
      <c r="D31" s="48">
        <v>34.734999999999999</v>
      </c>
      <c r="E31" s="48">
        <v>26.047899999999998</v>
      </c>
      <c r="F31" s="48">
        <v>25.088999999999999</v>
      </c>
      <c r="G31" s="48">
        <v>28.159400000000002</v>
      </c>
      <c r="H31" s="48">
        <v>19.707899999999999</v>
      </c>
      <c r="I31" s="48">
        <v>29.490200000000002</v>
      </c>
      <c r="J31" s="48">
        <v>34.743600000000001</v>
      </c>
      <c r="K31" s="48">
        <v>26.101400000000002</v>
      </c>
      <c r="L31" s="48">
        <v>25.088999999999999</v>
      </c>
      <c r="M31" s="48">
        <v>28.161899999999999</v>
      </c>
      <c r="N31" s="48">
        <v>19.9056</v>
      </c>
      <c r="O31" s="48">
        <v>13.9024</v>
      </c>
      <c r="P31" s="48">
        <v>22.113099999999999</v>
      </c>
      <c r="Q31" s="48">
        <v>13.023199999999999</v>
      </c>
      <c r="R31" s="48" t="s">
        <v>344</v>
      </c>
      <c r="S31" s="48">
        <v>17.151399999999999</v>
      </c>
      <c r="T31" s="48">
        <v>12.8916</v>
      </c>
      <c r="U31" s="48">
        <v>17.428100000000001</v>
      </c>
      <c r="V31" s="48">
        <v>0</v>
      </c>
      <c r="W31" s="48">
        <v>17.428100000000001</v>
      </c>
      <c r="X31" s="48">
        <v>0</v>
      </c>
      <c r="Y31" s="48">
        <v>21</v>
      </c>
      <c r="Z31" s="48">
        <v>17.102599999999999</v>
      </c>
      <c r="AA31" s="48">
        <v>17.439299999999999</v>
      </c>
      <c r="AB31" s="48">
        <v>0</v>
      </c>
      <c r="AC31" s="48">
        <v>17.439299999999999</v>
      </c>
      <c r="AD31" s="48">
        <v>0</v>
      </c>
      <c r="AE31" s="48">
        <v>21</v>
      </c>
      <c r="AF31" s="48">
        <v>17.1128</v>
      </c>
      <c r="AG31" s="48">
        <v>15.4763</v>
      </c>
      <c r="AH31" s="48">
        <v>0</v>
      </c>
      <c r="AI31" s="48">
        <v>15.4763</v>
      </c>
      <c r="AJ31" s="48" t="s">
        <v>344</v>
      </c>
      <c r="AK31" s="48">
        <v>0</v>
      </c>
      <c r="AL31" s="48">
        <v>15.4763</v>
      </c>
      <c r="AM31" s="48">
        <v>23.9054</v>
      </c>
    </row>
    <row r="32" spans="1:39" hidden="1" outlineLevel="1">
      <c r="A32" s="8">
        <v>41183</v>
      </c>
      <c r="B32" s="48">
        <v>27.520199999999999</v>
      </c>
      <c r="C32" s="48">
        <v>28.735299999999999</v>
      </c>
      <c r="D32" s="48">
        <v>34.926000000000002</v>
      </c>
      <c r="E32" s="48">
        <v>24.8764</v>
      </c>
      <c r="F32" s="48">
        <v>21.857800000000001</v>
      </c>
      <c r="G32" s="48">
        <v>28.773599999999998</v>
      </c>
      <c r="H32" s="48">
        <v>19.310199999999998</v>
      </c>
      <c r="I32" s="48">
        <v>29.3489</v>
      </c>
      <c r="J32" s="48">
        <v>34.925600000000003</v>
      </c>
      <c r="K32" s="48">
        <v>25.5992</v>
      </c>
      <c r="L32" s="48">
        <v>21.857800000000001</v>
      </c>
      <c r="M32" s="48">
        <v>28.773599999999998</v>
      </c>
      <c r="N32" s="48">
        <v>21.361000000000001</v>
      </c>
      <c r="O32" s="48">
        <v>15.712899999999999</v>
      </c>
      <c r="P32" s="48">
        <v>40.123600000000003</v>
      </c>
      <c r="Q32" s="48">
        <v>15.696400000000001</v>
      </c>
      <c r="R32" s="48" t="s">
        <v>344</v>
      </c>
      <c r="S32" s="48" t="s">
        <v>344</v>
      </c>
      <c r="T32" s="48">
        <v>15.696400000000001</v>
      </c>
      <c r="U32" s="48">
        <v>18.467700000000001</v>
      </c>
      <c r="V32" s="48">
        <v>0</v>
      </c>
      <c r="W32" s="48">
        <v>18.467700000000001</v>
      </c>
      <c r="X32" s="48">
        <v>0</v>
      </c>
      <c r="Y32" s="48">
        <v>18</v>
      </c>
      <c r="Z32" s="48">
        <v>18.491099999999999</v>
      </c>
      <c r="AA32" s="48">
        <v>18.9817</v>
      </c>
      <c r="AB32" s="48">
        <v>0</v>
      </c>
      <c r="AC32" s="48">
        <v>18.9817</v>
      </c>
      <c r="AD32" s="48">
        <v>0</v>
      </c>
      <c r="AE32" s="48">
        <v>18</v>
      </c>
      <c r="AF32" s="48">
        <v>19.036000000000001</v>
      </c>
      <c r="AG32" s="48">
        <v>13.334</v>
      </c>
      <c r="AH32" s="48">
        <v>0</v>
      </c>
      <c r="AI32" s="48">
        <v>13.334</v>
      </c>
      <c r="AJ32" s="48" t="s">
        <v>344</v>
      </c>
      <c r="AK32" s="48" t="s">
        <v>344</v>
      </c>
      <c r="AL32" s="48">
        <v>13.334</v>
      </c>
      <c r="AM32" s="48">
        <v>24.184899999999999</v>
      </c>
    </row>
    <row r="33" spans="1:39" hidden="1" outlineLevel="1">
      <c r="A33" s="8">
        <v>41214</v>
      </c>
      <c r="B33" s="48">
        <v>29.152000000000001</v>
      </c>
      <c r="C33" s="48">
        <v>30.633299999999998</v>
      </c>
      <c r="D33" s="48">
        <v>34.800699999999999</v>
      </c>
      <c r="E33" s="48">
        <v>28.0364</v>
      </c>
      <c r="F33" s="48">
        <v>25.397200000000002</v>
      </c>
      <c r="G33" s="48">
        <v>30.814699999999998</v>
      </c>
      <c r="H33" s="48">
        <v>26.5626</v>
      </c>
      <c r="I33" s="48">
        <v>30.637499999999999</v>
      </c>
      <c r="J33" s="48">
        <v>34.801000000000002</v>
      </c>
      <c r="K33" s="48">
        <v>28.042000000000002</v>
      </c>
      <c r="L33" s="48">
        <v>25.397200000000002</v>
      </c>
      <c r="M33" s="48">
        <v>30.814699999999998</v>
      </c>
      <c r="N33" s="48">
        <v>26.5944</v>
      </c>
      <c r="O33" s="48">
        <v>13.754200000000001</v>
      </c>
      <c r="P33" s="48">
        <v>11.468500000000001</v>
      </c>
      <c r="Q33" s="48">
        <v>13.8</v>
      </c>
      <c r="R33" s="48" t="s">
        <v>344</v>
      </c>
      <c r="S33" s="48" t="s">
        <v>344</v>
      </c>
      <c r="T33" s="48">
        <v>13.8</v>
      </c>
      <c r="U33" s="48">
        <v>19.494700000000002</v>
      </c>
      <c r="V33" s="48">
        <v>0</v>
      </c>
      <c r="W33" s="48">
        <v>19.494700000000002</v>
      </c>
      <c r="X33" s="48">
        <v>0</v>
      </c>
      <c r="Y33" s="48">
        <v>18.9498</v>
      </c>
      <c r="Z33" s="48">
        <v>19.602399999999999</v>
      </c>
      <c r="AA33" s="48">
        <v>19.494700000000002</v>
      </c>
      <c r="AB33" s="48">
        <v>0</v>
      </c>
      <c r="AC33" s="48">
        <v>19.494700000000002</v>
      </c>
      <c r="AD33" s="48">
        <v>0</v>
      </c>
      <c r="AE33" s="48">
        <v>18.9498</v>
      </c>
      <c r="AF33" s="48">
        <v>19.602399999999999</v>
      </c>
      <c r="AG33" s="48">
        <v>0</v>
      </c>
      <c r="AH33" s="48">
        <v>0</v>
      </c>
      <c r="AI33" s="48">
        <v>0</v>
      </c>
      <c r="AJ33" s="48" t="s">
        <v>344</v>
      </c>
      <c r="AK33" s="48" t="s">
        <v>344</v>
      </c>
      <c r="AL33" s="48">
        <v>0</v>
      </c>
      <c r="AM33" s="48">
        <v>24.533000000000001</v>
      </c>
    </row>
    <row r="34" spans="1:39" hidden="1" outlineLevel="1">
      <c r="A34" s="8">
        <v>41244</v>
      </c>
      <c r="B34" s="48">
        <v>34.716000000000001</v>
      </c>
      <c r="C34" s="48">
        <v>35.176699999999997</v>
      </c>
      <c r="D34" s="48">
        <v>35.857900000000001</v>
      </c>
      <c r="E34" s="48">
        <v>27.6906</v>
      </c>
      <c r="F34" s="48">
        <v>22.542899999999999</v>
      </c>
      <c r="G34" s="48">
        <v>31.257000000000001</v>
      </c>
      <c r="H34" s="48">
        <v>23.089099999999998</v>
      </c>
      <c r="I34" s="48">
        <v>35.1768</v>
      </c>
      <c r="J34" s="48">
        <v>35.857999999999997</v>
      </c>
      <c r="K34" s="48">
        <v>27.6906</v>
      </c>
      <c r="L34" s="48">
        <v>22.542899999999999</v>
      </c>
      <c r="M34" s="48">
        <v>31.257000000000001</v>
      </c>
      <c r="N34" s="48">
        <v>23.089099999999998</v>
      </c>
      <c r="O34" s="48">
        <v>1.3926000000000001</v>
      </c>
      <c r="P34" s="48">
        <v>1.3926000000000001</v>
      </c>
      <c r="Q34" s="48" t="s">
        <v>344</v>
      </c>
      <c r="R34" s="48" t="s">
        <v>344</v>
      </c>
      <c r="S34" s="48" t="s">
        <v>344</v>
      </c>
      <c r="T34" s="48" t="s">
        <v>344</v>
      </c>
      <c r="U34" s="48">
        <v>20.0608</v>
      </c>
      <c r="V34" s="48">
        <v>0</v>
      </c>
      <c r="W34" s="48">
        <v>20.0608</v>
      </c>
      <c r="X34" s="48">
        <v>0</v>
      </c>
      <c r="Y34" s="48">
        <v>20.523599999999998</v>
      </c>
      <c r="Z34" s="48">
        <v>20.0198</v>
      </c>
      <c r="AA34" s="48">
        <v>20.0608</v>
      </c>
      <c r="AB34" s="48">
        <v>0</v>
      </c>
      <c r="AC34" s="48">
        <v>20.0608</v>
      </c>
      <c r="AD34" s="48">
        <v>0</v>
      </c>
      <c r="AE34" s="48">
        <v>20.523599999999998</v>
      </c>
      <c r="AF34" s="48">
        <v>20.0198</v>
      </c>
      <c r="AG34" s="48">
        <v>0</v>
      </c>
      <c r="AH34" s="48">
        <v>0</v>
      </c>
      <c r="AI34" s="48" t="s">
        <v>344</v>
      </c>
      <c r="AJ34" s="48" t="s">
        <v>344</v>
      </c>
      <c r="AK34" s="48" t="s">
        <v>344</v>
      </c>
      <c r="AL34" s="48" t="s">
        <v>344</v>
      </c>
      <c r="AM34" s="48">
        <v>25.220199999999998</v>
      </c>
    </row>
    <row r="35" spans="1:39" hidden="1" outlineLevel="1">
      <c r="A35" s="8">
        <v>41275</v>
      </c>
      <c r="B35" s="48">
        <v>29.834499999999998</v>
      </c>
      <c r="C35" s="48">
        <v>31.261500000000002</v>
      </c>
      <c r="D35" s="48">
        <v>33.852800000000002</v>
      </c>
      <c r="E35" s="48">
        <v>28.7133</v>
      </c>
      <c r="F35" s="48">
        <v>25.588699999999999</v>
      </c>
      <c r="G35" s="48">
        <v>30.159600000000001</v>
      </c>
      <c r="H35" s="48">
        <v>29.779</v>
      </c>
      <c r="I35" s="48">
        <v>31.313400000000001</v>
      </c>
      <c r="J35" s="48">
        <v>33.853000000000002</v>
      </c>
      <c r="K35" s="48">
        <v>28.799600000000002</v>
      </c>
      <c r="L35" s="48">
        <v>25.588699999999999</v>
      </c>
      <c r="M35" s="48">
        <v>30.159600000000001</v>
      </c>
      <c r="N35" s="48">
        <v>30.982299999999999</v>
      </c>
      <c r="O35" s="48">
        <v>15.688499999999999</v>
      </c>
      <c r="P35" s="48">
        <v>26.5413</v>
      </c>
      <c r="Q35" s="48">
        <v>15.649800000000001</v>
      </c>
      <c r="R35" s="48" t="s">
        <v>344</v>
      </c>
      <c r="S35" s="48" t="s">
        <v>344</v>
      </c>
      <c r="T35" s="48">
        <v>15.649800000000001</v>
      </c>
      <c r="U35" s="48">
        <v>11.8294</v>
      </c>
      <c r="V35" s="48">
        <v>0</v>
      </c>
      <c r="W35" s="48">
        <v>11.8294</v>
      </c>
      <c r="X35" s="48">
        <v>0</v>
      </c>
      <c r="Y35" s="48">
        <v>0</v>
      </c>
      <c r="Z35" s="48">
        <v>11.8294</v>
      </c>
      <c r="AA35" s="48">
        <v>19.3414</v>
      </c>
      <c r="AB35" s="48">
        <v>0</v>
      </c>
      <c r="AC35" s="48">
        <v>19.3414</v>
      </c>
      <c r="AD35" s="48">
        <v>0</v>
      </c>
      <c r="AE35" s="48">
        <v>0</v>
      </c>
      <c r="AF35" s="48">
        <v>19.3414</v>
      </c>
      <c r="AG35" s="48">
        <v>6.3727999999999998</v>
      </c>
      <c r="AH35" s="48">
        <v>0</v>
      </c>
      <c r="AI35" s="48">
        <v>6.3727999999999998</v>
      </c>
      <c r="AJ35" s="48" t="s">
        <v>344</v>
      </c>
      <c r="AK35" s="48" t="s">
        <v>344</v>
      </c>
      <c r="AL35" s="48">
        <v>6.3727999999999998</v>
      </c>
      <c r="AM35" s="48">
        <v>25.0517</v>
      </c>
    </row>
    <row r="36" spans="1:39" hidden="1" outlineLevel="1">
      <c r="A36" s="8">
        <v>41306</v>
      </c>
      <c r="B36" s="48">
        <v>29.256</v>
      </c>
      <c r="C36" s="48">
        <v>30.935700000000001</v>
      </c>
      <c r="D36" s="48">
        <v>33.130000000000003</v>
      </c>
      <c r="E36" s="48">
        <v>29.2926</v>
      </c>
      <c r="F36" s="48">
        <v>24.569099999999999</v>
      </c>
      <c r="G36" s="48">
        <v>31.041899999999998</v>
      </c>
      <c r="H36" s="48">
        <v>28.9346</v>
      </c>
      <c r="I36" s="48">
        <v>30.960699999999999</v>
      </c>
      <c r="J36" s="48">
        <v>33.130200000000002</v>
      </c>
      <c r="K36" s="48">
        <v>29.3322</v>
      </c>
      <c r="L36" s="48">
        <v>24.569099999999999</v>
      </c>
      <c r="M36" s="48">
        <v>31.041899999999998</v>
      </c>
      <c r="N36" s="48">
        <v>29.220700000000001</v>
      </c>
      <c r="O36" s="48">
        <v>12.850099999999999</v>
      </c>
      <c r="P36" s="48">
        <v>18.697299999999998</v>
      </c>
      <c r="Q36" s="48">
        <v>12.8149</v>
      </c>
      <c r="R36" s="48" t="s">
        <v>344</v>
      </c>
      <c r="S36" s="48" t="s">
        <v>344</v>
      </c>
      <c r="T36" s="48">
        <v>12.8149</v>
      </c>
      <c r="U36" s="48">
        <v>15.1258</v>
      </c>
      <c r="V36" s="48">
        <v>0</v>
      </c>
      <c r="W36" s="48">
        <v>15.1258</v>
      </c>
      <c r="X36" s="48">
        <v>0</v>
      </c>
      <c r="Y36" s="48">
        <v>0</v>
      </c>
      <c r="Z36" s="48">
        <v>15.1258</v>
      </c>
      <c r="AA36" s="48">
        <v>15.1258</v>
      </c>
      <c r="AB36" s="48">
        <v>0</v>
      </c>
      <c r="AC36" s="48">
        <v>15.1258</v>
      </c>
      <c r="AD36" s="48">
        <v>0</v>
      </c>
      <c r="AE36" s="48">
        <v>0</v>
      </c>
      <c r="AF36" s="48">
        <v>15.1258</v>
      </c>
      <c r="AG36" s="48">
        <v>0</v>
      </c>
      <c r="AH36" s="48">
        <v>0</v>
      </c>
      <c r="AI36" s="48">
        <v>0</v>
      </c>
      <c r="AJ36" s="48" t="s">
        <v>344</v>
      </c>
      <c r="AK36" s="48" t="s">
        <v>344</v>
      </c>
      <c r="AL36" s="48">
        <v>0</v>
      </c>
      <c r="AM36" s="48">
        <v>24.932099999999998</v>
      </c>
    </row>
    <row r="37" spans="1:39" hidden="1" outlineLevel="1">
      <c r="A37" s="8">
        <v>41334</v>
      </c>
      <c r="B37" s="48">
        <v>28.955400000000001</v>
      </c>
      <c r="C37" s="48">
        <v>30.552800000000001</v>
      </c>
      <c r="D37" s="48">
        <v>33.762</v>
      </c>
      <c r="E37" s="48">
        <v>27.922000000000001</v>
      </c>
      <c r="F37" s="48">
        <v>23.011900000000001</v>
      </c>
      <c r="G37" s="48">
        <v>29.699300000000001</v>
      </c>
      <c r="H37" s="48">
        <v>27.790199999999999</v>
      </c>
      <c r="I37" s="48">
        <v>30.552900000000001</v>
      </c>
      <c r="J37" s="48">
        <v>33.762300000000003</v>
      </c>
      <c r="K37" s="48">
        <v>27.922000000000001</v>
      </c>
      <c r="L37" s="48">
        <v>23.011900000000001</v>
      </c>
      <c r="M37" s="48">
        <v>29.699300000000001</v>
      </c>
      <c r="N37" s="48">
        <v>27.790199999999999</v>
      </c>
      <c r="O37" s="48">
        <v>13.3368</v>
      </c>
      <c r="P37" s="48">
        <v>13.3368</v>
      </c>
      <c r="Q37" s="48" t="s">
        <v>344</v>
      </c>
      <c r="R37" s="48" t="s">
        <v>344</v>
      </c>
      <c r="S37" s="48" t="s">
        <v>344</v>
      </c>
      <c r="T37" s="48" t="s">
        <v>344</v>
      </c>
      <c r="U37" s="48">
        <v>21.120899999999999</v>
      </c>
      <c r="V37" s="48">
        <v>0</v>
      </c>
      <c r="W37" s="48">
        <v>21.120899999999999</v>
      </c>
      <c r="X37" s="48">
        <v>0</v>
      </c>
      <c r="Y37" s="48">
        <v>23.5</v>
      </c>
      <c r="Z37" s="48">
        <v>20.198899999999998</v>
      </c>
      <c r="AA37" s="48">
        <v>21.120899999999999</v>
      </c>
      <c r="AB37" s="48">
        <v>0</v>
      </c>
      <c r="AC37" s="48">
        <v>21.120899999999999</v>
      </c>
      <c r="AD37" s="48">
        <v>0</v>
      </c>
      <c r="AE37" s="48">
        <v>23.5</v>
      </c>
      <c r="AF37" s="48">
        <v>20.198899999999998</v>
      </c>
      <c r="AG37" s="48">
        <v>0</v>
      </c>
      <c r="AH37" s="48">
        <v>0</v>
      </c>
      <c r="AI37" s="48" t="s">
        <v>344</v>
      </c>
      <c r="AJ37" s="48" t="s">
        <v>344</v>
      </c>
      <c r="AK37" s="48" t="s">
        <v>344</v>
      </c>
      <c r="AL37" s="48" t="s">
        <v>344</v>
      </c>
      <c r="AM37" s="48">
        <v>25.269600000000001</v>
      </c>
    </row>
    <row r="38" spans="1:39" hidden="1" outlineLevel="1">
      <c r="A38" s="8">
        <v>41365</v>
      </c>
      <c r="B38" s="48">
        <v>28.8856</v>
      </c>
      <c r="C38" s="48">
        <v>30.319800000000001</v>
      </c>
      <c r="D38" s="48">
        <v>34.098100000000002</v>
      </c>
      <c r="E38" s="48">
        <v>27.3367</v>
      </c>
      <c r="F38" s="48">
        <v>21.834499999999998</v>
      </c>
      <c r="G38" s="48">
        <v>29.372599999999998</v>
      </c>
      <c r="H38" s="48">
        <v>26.1676</v>
      </c>
      <c r="I38" s="48">
        <v>30.373799999999999</v>
      </c>
      <c r="J38" s="48">
        <v>34.100099999999998</v>
      </c>
      <c r="K38" s="48">
        <v>27.414300000000001</v>
      </c>
      <c r="L38" s="48">
        <v>21.834499999999998</v>
      </c>
      <c r="M38" s="48">
        <v>29.372599999999998</v>
      </c>
      <c r="N38" s="48">
        <v>26.53</v>
      </c>
      <c r="O38" s="48">
        <v>14.355700000000001</v>
      </c>
      <c r="P38" s="48">
        <v>6.6784999999999997</v>
      </c>
      <c r="Q38" s="48">
        <v>14.430899999999999</v>
      </c>
      <c r="R38" s="48" t="s">
        <v>344</v>
      </c>
      <c r="S38" s="48" t="s">
        <v>344</v>
      </c>
      <c r="T38" s="48">
        <v>14.430899999999999</v>
      </c>
      <c r="U38" s="48">
        <v>19.572700000000001</v>
      </c>
      <c r="V38" s="48">
        <v>0</v>
      </c>
      <c r="W38" s="48">
        <v>19.572700000000001</v>
      </c>
      <c r="X38" s="48">
        <v>0</v>
      </c>
      <c r="Y38" s="48">
        <v>0</v>
      </c>
      <c r="Z38" s="48">
        <v>19.572700000000001</v>
      </c>
      <c r="AA38" s="48">
        <v>19.572700000000001</v>
      </c>
      <c r="AB38" s="48">
        <v>0</v>
      </c>
      <c r="AC38" s="48">
        <v>19.572700000000001</v>
      </c>
      <c r="AD38" s="48">
        <v>0</v>
      </c>
      <c r="AE38" s="48">
        <v>0</v>
      </c>
      <c r="AF38" s="48">
        <v>19.572700000000001</v>
      </c>
      <c r="AG38" s="48">
        <v>0</v>
      </c>
      <c r="AH38" s="48">
        <v>0</v>
      </c>
      <c r="AI38" s="48">
        <v>0</v>
      </c>
      <c r="AJ38" s="48" t="s">
        <v>344</v>
      </c>
      <c r="AK38" s="48" t="s">
        <v>344</v>
      </c>
      <c r="AL38" s="48">
        <v>0</v>
      </c>
      <c r="AM38" s="48">
        <v>24.7715</v>
      </c>
    </row>
    <row r="39" spans="1:39" hidden="1" outlineLevel="1">
      <c r="A39" s="8">
        <v>41395</v>
      </c>
      <c r="B39" s="48">
        <v>29.532699999999998</v>
      </c>
      <c r="C39" s="48">
        <v>31.006699999999999</v>
      </c>
      <c r="D39" s="48">
        <v>33.982300000000002</v>
      </c>
      <c r="E39" s="48">
        <v>28.513400000000001</v>
      </c>
      <c r="F39" s="48">
        <v>23.2745</v>
      </c>
      <c r="G39" s="48">
        <v>30.4009</v>
      </c>
      <c r="H39" s="48">
        <v>25.750499999999999</v>
      </c>
      <c r="I39" s="48">
        <v>31.023199999999999</v>
      </c>
      <c r="J39" s="48">
        <v>33.982500000000002</v>
      </c>
      <c r="K39" s="48">
        <v>28.538799999999998</v>
      </c>
      <c r="L39" s="48">
        <v>23.2745</v>
      </c>
      <c r="M39" s="48">
        <v>30.4009</v>
      </c>
      <c r="N39" s="48">
        <v>25.918800000000001</v>
      </c>
      <c r="O39" s="48">
        <v>15.863099999999999</v>
      </c>
      <c r="P39" s="48">
        <v>28.282499999999999</v>
      </c>
      <c r="Q39" s="48">
        <v>15.6</v>
      </c>
      <c r="R39" s="48" t="s">
        <v>344</v>
      </c>
      <c r="S39" s="48" t="s">
        <v>344</v>
      </c>
      <c r="T39" s="48">
        <v>15.6</v>
      </c>
      <c r="U39" s="48">
        <v>19.1995</v>
      </c>
      <c r="V39" s="48">
        <v>0</v>
      </c>
      <c r="W39" s="48">
        <v>19.1995</v>
      </c>
      <c r="X39" s="48">
        <v>0</v>
      </c>
      <c r="Y39" s="48">
        <v>0</v>
      </c>
      <c r="Z39" s="48">
        <v>19.1995</v>
      </c>
      <c r="AA39" s="48">
        <v>19.1995</v>
      </c>
      <c r="AB39" s="48">
        <v>0</v>
      </c>
      <c r="AC39" s="48">
        <v>19.1995</v>
      </c>
      <c r="AD39" s="48">
        <v>0</v>
      </c>
      <c r="AE39" s="48">
        <v>0</v>
      </c>
      <c r="AF39" s="48">
        <v>19.1995</v>
      </c>
      <c r="AG39" s="48">
        <v>0</v>
      </c>
      <c r="AH39" s="48">
        <v>0</v>
      </c>
      <c r="AI39" s="48">
        <v>0</v>
      </c>
      <c r="AJ39" s="48" t="s">
        <v>344</v>
      </c>
      <c r="AK39" s="48" t="s">
        <v>344</v>
      </c>
      <c r="AL39" s="48">
        <v>0</v>
      </c>
      <c r="AM39" s="48">
        <v>25.3371</v>
      </c>
    </row>
    <row r="40" spans="1:39" hidden="1" outlineLevel="1">
      <c r="A40" s="8">
        <v>41426</v>
      </c>
      <c r="B40" s="48">
        <v>28.4526</v>
      </c>
      <c r="C40" s="48">
        <v>29.731400000000001</v>
      </c>
      <c r="D40" s="48">
        <v>33.661999999999999</v>
      </c>
      <c r="E40" s="48">
        <v>27.687100000000001</v>
      </c>
      <c r="F40" s="48">
        <v>24.827100000000002</v>
      </c>
      <c r="G40" s="48">
        <v>29.8291</v>
      </c>
      <c r="H40" s="48">
        <v>23.9453</v>
      </c>
      <c r="I40" s="48">
        <v>30.455400000000001</v>
      </c>
      <c r="J40" s="48">
        <v>33.6631</v>
      </c>
      <c r="K40" s="48">
        <v>28.692399999999999</v>
      </c>
      <c r="L40" s="48">
        <v>24.827100000000002</v>
      </c>
      <c r="M40" s="48">
        <v>29.8291</v>
      </c>
      <c r="N40" s="48">
        <v>28.241199999999999</v>
      </c>
      <c r="O40" s="48">
        <v>9.9978999999999996</v>
      </c>
      <c r="P40" s="48">
        <v>4.3013000000000003</v>
      </c>
      <c r="Q40" s="48">
        <v>10</v>
      </c>
      <c r="R40" s="48" t="s">
        <v>344</v>
      </c>
      <c r="S40" s="48" t="s">
        <v>344</v>
      </c>
      <c r="T40" s="48">
        <v>10</v>
      </c>
      <c r="U40" s="48">
        <v>19.042400000000001</v>
      </c>
      <c r="V40" s="48">
        <v>0</v>
      </c>
      <c r="W40" s="48">
        <v>19.042400000000001</v>
      </c>
      <c r="X40" s="48">
        <v>0</v>
      </c>
      <c r="Y40" s="48">
        <v>20.627400000000002</v>
      </c>
      <c r="Z40" s="48">
        <v>18.958600000000001</v>
      </c>
      <c r="AA40" s="48">
        <v>20.11</v>
      </c>
      <c r="AB40" s="48">
        <v>0</v>
      </c>
      <c r="AC40" s="48">
        <v>20.11</v>
      </c>
      <c r="AD40" s="48">
        <v>0</v>
      </c>
      <c r="AE40" s="48">
        <v>20.627400000000002</v>
      </c>
      <c r="AF40" s="48">
        <v>20.078099999999999</v>
      </c>
      <c r="AG40" s="48">
        <v>12.3171</v>
      </c>
      <c r="AH40" s="48">
        <v>0</v>
      </c>
      <c r="AI40" s="48">
        <v>12.3171</v>
      </c>
      <c r="AJ40" s="48" t="s">
        <v>344</v>
      </c>
      <c r="AK40" s="48" t="s">
        <v>344</v>
      </c>
      <c r="AL40" s="48">
        <v>12.3171</v>
      </c>
      <c r="AM40" s="48">
        <v>25.344100000000001</v>
      </c>
    </row>
    <row r="41" spans="1:39" hidden="1" outlineLevel="1">
      <c r="A41" s="8">
        <v>41456</v>
      </c>
      <c r="B41" s="48">
        <v>28.0306</v>
      </c>
      <c r="C41" s="48">
        <v>29.233599999999999</v>
      </c>
      <c r="D41" s="48">
        <v>33.7273</v>
      </c>
      <c r="E41" s="48">
        <v>26.876999999999999</v>
      </c>
      <c r="F41" s="48">
        <v>24.915099999999999</v>
      </c>
      <c r="G41" s="48">
        <v>29.658999999999999</v>
      </c>
      <c r="H41" s="48">
        <v>20.468</v>
      </c>
      <c r="I41" s="48">
        <v>30.1691</v>
      </c>
      <c r="J41" s="48">
        <v>33.727400000000003</v>
      </c>
      <c r="K41" s="48">
        <v>28.168299999999999</v>
      </c>
      <c r="L41" s="48">
        <v>24.915099999999999</v>
      </c>
      <c r="M41" s="48">
        <v>29.658999999999999</v>
      </c>
      <c r="N41" s="48">
        <v>25.445</v>
      </c>
      <c r="O41" s="48">
        <v>9.0103000000000009</v>
      </c>
      <c r="P41" s="48">
        <v>31.879200000000001</v>
      </c>
      <c r="Q41" s="48">
        <v>9</v>
      </c>
      <c r="R41" s="48" t="s">
        <v>344</v>
      </c>
      <c r="S41" s="48" t="s">
        <v>344</v>
      </c>
      <c r="T41" s="48">
        <v>9</v>
      </c>
      <c r="U41" s="48">
        <v>19.871600000000001</v>
      </c>
      <c r="V41" s="48">
        <v>0</v>
      </c>
      <c r="W41" s="48">
        <v>19.871600000000001</v>
      </c>
      <c r="X41" s="48">
        <v>0</v>
      </c>
      <c r="Y41" s="48">
        <v>20.4529</v>
      </c>
      <c r="Z41" s="48">
        <v>19.817499999999999</v>
      </c>
      <c r="AA41" s="48">
        <v>19.871600000000001</v>
      </c>
      <c r="AB41" s="48">
        <v>0</v>
      </c>
      <c r="AC41" s="48">
        <v>19.871600000000001</v>
      </c>
      <c r="AD41" s="48">
        <v>0</v>
      </c>
      <c r="AE41" s="48">
        <v>20.4529</v>
      </c>
      <c r="AF41" s="48">
        <v>19.817499999999999</v>
      </c>
      <c r="AG41" s="48">
        <v>0</v>
      </c>
      <c r="AH41" s="48">
        <v>0</v>
      </c>
      <c r="AI41" s="48">
        <v>0</v>
      </c>
      <c r="AJ41" s="48" t="s">
        <v>344</v>
      </c>
      <c r="AK41" s="48" t="s">
        <v>344</v>
      </c>
      <c r="AL41" s="48">
        <v>0</v>
      </c>
      <c r="AM41" s="48">
        <v>25.314900000000002</v>
      </c>
    </row>
    <row r="42" spans="1:39" hidden="1" outlineLevel="1">
      <c r="A42" s="8">
        <v>41487</v>
      </c>
      <c r="B42" s="48">
        <v>27.168500000000002</v>
      </c>
      <c r="C42" s="48">
        <v>28.181699999999999</v>
      </c>
      <c r="D42" s="48">
        <v>31.141500000000001</v>
      </c>
      <c r="E42" s="48">
        <v>26.875499999999999</v>
      </c>
      <c r="F42" s="48">
        <v>23.286000000000001</v>
      </c>
      <c r="G42" s="48">
        <v>28.135999999999999</v>
      </c>
      <c r="H42" s="48">
        <v>24.008500000000002</v>
      </c>
      <c r="I42" s="48">
        <v>28.182099999999998</v>
      </c>
      <c r="J42" s="48">
        <v>31.142700000000001</v>
      </c>
      <c r="K42" s="48">
        <v>26.875699999999998</v>
      </c>
      <c r="L42" s="48">
        <v>23.286000000000001</v>
      </c>
      <c r="M42" s="48">
        <v>28.136299999999999</v>
      </c>
      <c r="N42" s="48">
        <v>24.008500000000002</v>
      </c>
      <c r="O42" s="48">
        <v>16.971399999999999</v>
      </c>
      <c r="P42" s="48">
        <v>1.585</v>
      </c>
      <c r="Q42" s="48">
        <v>23.1</v>
      </c>
      <c r="R42" s="48" t="s">
        <v>344</v>
      </c>
      <c r="S42" s="48">
        <v>23.1</v>
      </c>
      <c r="T42" s="48" t="s">
        <v>344</v>
      </c>
      <c r="U42" s="48">
        <v>19.031199999999998</v>
      </c>
      <c r="V42" s="48">
        <v>0</v>
      </c>
      <c r="W42" s="48">
        <v>19.031199999999998</v>
      </c>
      <c r="X42" s="48">
        <v>0</v>
      </c>
      <c r="Y42" s="48">
        <v>20.5</v>
      </c>
      <c r="Z42" s="48">
        <v>18.797799999999999</v>
      </c>
      <c r="AA42" s="48">
        <v>19.031199999999998</v>
      </c>
      <c r="AB42" s="48">
        <v>0</v>
      </c>
      <c r="AC42" s="48">
        <v>19.031199999999998</v>
      </c>
      <c r="AD42" s="48">
        <v>0</v>
      </c>
      <c r="AE42" s="48">
        <v>20.5</v>
      </c>
      <c r="AF42" s="48">
        <v>18.797799999999999</v>
      </c>
      <c r="AG42" s="48">
        <v>0</v>
      </c>
      <c r="AH42" s="48">
        <v>0</v>
      </c>
      <c r="AI42" s="48">
        <v>0</v>
      </c>
      <c r="AJ42" s="48" t="s">
        <v>344</v>
      </c>
      <c r="AK42" s="48">
        <v>0</v>
      </c>
      <c r="AL42" s="48" t="s">
        <v>344</v>
      </c>
      <c r="AM42" s="48">
        <v>25.013500000000001</v>
      </c>
    </row>
    <row r="43" spans="1:39" hidden="1" outlineLevel="1">
      <c r="A43" s="8">
        <v>41518</v>
      </c>
      <c r="B43" s="48">
        <v>26.520399999999999</v>
      </c>
      <c r="C43" s="48">
        <v>27.240300000000001</v>
      </c>
      <c r="D43" s="48">
        <v>28.080100000000002</v>
      </c>
      <c r="E43" s="48">
        <v>26.880099999999999</v>
      </c>
      <c r="F43" s="48">
        <v>23.3522</v>
      </c>
      <c r="G43" s="48">
        <v>28.505199999999999</v>
      </c>
      <c r="H43" s="48">
        <v>22.220600000000001</v>
      </c>
      <c r="I43" s="48">
        <v>27.255800000000001</v>
      </c>
      <c r="J43" s="48">
        <v>28.080400000000001</v>
      </c>
      <c r="K43" s="48">
        <v>26.901599999999998</v>
      </c>
      <c r="L43" s="48">
        <v>23.3522</v>
      </c>
      <c r="M43" s="48">
        <v>28.505199999999999</v>
      </c>
      <c r="N43" s="48">
        <v>22.3367</v>
      </c>
      <c r="O43" s="48">
        <v>12.4641</v>
      </c>
      <c r="P43" s="48">
        <v>1.8372999999999999</v>
      </c>
      <c r="Q43" s="48">
        <v>12.5</v>
      </c>
      <c r="R43" s="48" t="s">
        <v>344</v>
      </c>
      <c r="S43" s="48" t="s">
        <v>344</v>
      </c>
      <c r="T43" s="48">
        <v>12.5</v>
      </c>
      <c r="U43" s="48">
        <v>20.1525</v>
      </c>
      <c r="V43" s="48">
        <v>0</v>
      </c>
      <c r="W43" s="48">
        <v>20.1525</v>
      </c>
      <c r="X43" s="48">
        <v>0</v>
      </c>
      <c r="Y43" s="48">
        <v>20.5</v>
      </c>
      <c r="Z43" s="48">
        <v>20.081199999999999</v>
      </c>
      <c r="AA43" s="48">
        <v>20.1525</v>
      </c>
      <c r="AB43" s="48">
        <v>0</v>
      </c>
      <c r="AC43" s="48">
        <v>20.1525</v>
      </c>
      <c r="AD43" s="48">
        <v>0</v>
      </c>
      <c r="AE43" s="48">
        <v>20.5</v>
      </c>
      <c r="AF43" s="48">
        <v>20.081199999999999</v>
      </c>
      <c r="AG43" s="48">
        <v>0</v>
      </c>
      <c r="AH43" s="48">
        <v>0</v>
      </c>
      <c r="AI43" s="48">
        <v>0</v>
      </c>
      <c r="AJ43" s="48" t="s">
        <v>344</v>
      </c>
      <c r="AK43" s="48" t="s">
        <v>344</v>
      </c>
      <c r="AL43" s="48">
        <v>0</v>
      </c>
      <c r="AM43" s="48">
        <v>24.981200000000001</v>
      </c>
    </row>
    <row r="44" spans="1:39" hidden="1" outlineLevel="1">
      <c r="A44" s="8">
        <v>41548</v>
      </c>
      <c r="B44" s="48">
        <v>26.825199999999999</v>
      </c>
      <c r="C44" s="48">
        <v>27.772400000000001</v>
      </c>
      <c r="D44" s="48">
        <v>28.9725</v>
      </c>
      <c r="E44" s="48">
        <v>27.161799999999999</v>
      </c>
      <c r="F44" s="48">
        <v>23.836400000000001</v>
      </c>
      <c r="G44" s="48">
        <v>28.327500000000001</v>
      </c>
      <c r="H44" s="48">
        <v>24.460100000000001</v>
      </c>
      <c r="I44" s="48">
        <v>27.772200000000002</v>
      </c>
      <c r="J44" s="48">
        <v>28.972000000000001</v>
      </c>
      <c r="K44" s="48">
        <v>27.161799999999999</v>
      </c>
      <c r="L44" s="48">
        <v>23.836400000000001</v>
      </c>
      <c r="M44" s="48">
        <v>28.327500000000001</v>
      </c>
      <c r="N44" s="48">
        <v>24.460100000000001</v>
      </c>
      <c r="O44" s="48">
        <v>33.402799999999999</v>
      </c>
      <c r="P44" s="48">
        <v>33.402799999999999</v>
      </c>
      <c r="Q44" s="48" t="s">
        <v>344</v>
      </c>
      <c r="R44" s="48" t="s">
        <v>344</v>
      </c>
      <c r="S44" s="48" t="s">
        <v>344</v>
      </c>
      <c r="T44" s="48" t="s">
        <v>344</v>
      </c>
      <c r="U44" s="48">
        <v>19.235299999999999</v>
      </c>
      <c r="V44" s="48">
        <v>0</v>
      </c>
      <c r="W44" s="48">
        <v>19.235299999999999</v>
      </c>
      <c r="X44" s="48">
        <v>0</v>
      </c>
      <c r="Y44" s="48">
        <v>20.5</v>
      </c>
      <c r="Z44" s="48">
        <v>19.226400000000002</v>
      </c>
      <c r="AA44" s="48">
        <v>19.235299999999999</v>
      </c>
      <c r="AB44" s="48">
        <v>0</v>
      </c>
      <c r="AC44" s="48">
        <v>19.235299999999999</v>
      </c>
      <c r="AD44" s="48">
        <v>0</v>
      </c>
      <c r="AE44" s="48">
        <v>20.5</v>
      </c>
      <c r="AF44" s="48">
        <v>19.226400000000002</v>
      </c>
      <c r="AG44" s="48">
        <v>0</v>
      </c>
      <c r="AH44" s="48">
        <v>0</v>
      </c>
      <c r="AI44" s="48" t="s">
        <v>344</v>
      </c>
      <c r="AJ44" s="48" t="s">
        <v>344</v>
      </c>
      <c r="AK44" s="48" t="s">
        <v>344</v>
      </c>
      <c r="AL44" s="48" t="s">
        <v>344</v>
      </c>
      <c r="AM44" s="48">
        <v>25.102399999999999</v>
      </c>
    </row>
    <row r="45" spans="1:39" hidden="1" outlineLevel="1">
      <c r="A45" s="8">
        <v>41579</v>
      </c>
      <c r="B45" s="48">
        <v>26.731300000000001</v>
      </c>
      <c r="C45" s="48">
        <v>27.700199999999999</v>
      </c>
      <c r="D45" s="48">
        <v>29.765599999999999</v>
      </c>
      <c r="E45" s="48">
        <v>26.640699999999999</v>
      </c>
      <c r="F45" s="48">
        <v>21.910599999999999</v>
      </c>
      <c r="G45" s="48">
        <v>27.982399999999998</v>
      </c>
      <c r="H45" s="48">
        <v>22.5686</v>
      </c>
      <c r="I45" s="48">
        <v>27.7135</v>
      </c>
      <c r="J45" s="48">
        <v>29.765799999999999</v>
      </c>
      <c r="K45" s="48">
        <v>26.659400000000002</v>
      </c>
      <c r="L45" s="48">
        <v>21.910599999999999</v>
      </c>
      <c r="M45" s="48">
        <v>27.982399999999998</v>
      </c>
      <c r="N45" s="48">
        <v>22.6648</v>
      </c>
      <c r="O45" s="48">
        <v>13.5527</v>
      </c>
      <c r="P45" s="48">
        <v>20.886299999999999</v>
      </c>
      <c r="Q45" s="48">
        <v>13.49</v>
      </c>
      <c r="R45" s="48" t="s">
        <v>344</v>
      </c>
      <c r="S45" s="48" t="s">
        <v>344</v>
      </c>
      <c r="T45" s="48">
        <v>13.49</v>
      </c>
      <c r="U45" s="48">
        <v>20.231999999999999</v>
      </c>
      <c r="V45" s="48">
        <v>0</v>
      </c>
      <c r="W45" s="48">
        <v>20.231999999999999</v>
      </c>
      <c r="X45" s="48">
        <v>0</v>
      </c>
      <c r="Y45" s="48">
        <v>0</v>
      </c>
      <c r="Z45" s="48">
        <v>20.231999999999999</v>
      </c>
      <c r="AA45" s="48">
        <v>20.231999999999999</v>
      </c>
      <c r="AB45" s="48">
        <v>0</v>
      </c>
      <c r="AC45" s="48">
        <v>20.231999999999999</v>
      </c>
      <c r="AD45" s="48">
        <v>0</v>
      </c>
      <c r="AE45" s="48">
        <v>0</v>
      </c>
      <c r="AF45" s="48">
        <v>20.231999999999999</v>
      </c>
      <c r="AG45" s="48">
        <v>0</v>
      </c>
      <c r="AH45" s="48">
        <v>0</v>
      </c>
      <c r="AI45" s="48">
        <v>0</v>
      </c>
      <c r="AJ45" s="48" t="s">
        <v>344</v>
      </c>
      <c r="AK45" s="48" t="s">
        <v>344</v>
      </c>
      <c r="AL45" s="48">
        <v>0</v>
      </c>
      <c r="AM45" s="48">
        <v>24.816500000000001</v>
      </c>
    </row>
    <row r="46" spans="1:39" hidden="1" outlineLevel="1">
      <c r="A46" s="8">
        <v>41609</v>
      </c>
      <c r="B46" s="48">
        <v>27.487400000000001</v>
      </c>
      <c r="C46" s="48">
        <v>28.5639</v>
      </c>
      <c r="D46" s="48">
        <v>30.262599999999999</v>
      </c>
      <c r="E46" s="48">
        <v>27.726099999999999</v>
      </c>
      <c r="F46" s="48">
        <v>24.819400000000002</v>
      </c>
      <c r="G46" s="48">
        <v>28.697099999999999</v>
      </c>
      <c r="H46" s="48">
        <v>24.9895</v>
      </c>
      <c r="I46" s="48">
        <v>28.563600000000001</v>
      </c>
      <c r="J46" s="48">
        <v>30.261900000000001</v>
      </c>
      <c r="K46" s="48">
        <v>27.726099999999999</v>
      </c>
      <c r="L46" s="48">
        <v>24.819400000000002</v>
      </c>
      <c r="M46" s="48">
        <v>28.697099999999999</v>
      </c>
      <c r="N46" s="48">
        <v>24.9895</v>
      </c>
      <c r="O46" s="48">
        <v>41.654400000000003</v>
      </c>
      <c r="P46" s="48">
        <v>41.654400000000003</v>
      </c>
      <c r="Q46" s="48" t="s">
        <v>344</v>
      </c>
      <c r="R46" s="48" t="s">
        <v>344</v>
      </c>
      <c r="S46" s="48" t="s">
        <v>344</v>
      </c>
      <c r="T46" s="48" t="s">
        <v>344</v>
      </c>
      <c r="U46" s="48">
        <v>18.795500000000001</v>
      </c>
      <c r="V46" s="48">
        <v>0</v>
      </c>
      <c r="W46" s="48">
        <v>18.795500000000001</v>
      </c>
      <c r="X46" s="48">
        <v>0</v>
      </c>
      <c r="Y46" s="48">
        <v>17.59</v>
      </c>
      <c r="Z46" s="48">
        <v>18.860199999999999</v>
      </c>
      <c r="AA46" s="48">
        <v>18.795500000000001</v>
      </c>
      <c r="AB46" s="48">
        <v>0</v>
      </c>
      <c r="AC46" s="48">
        <v>18.795500000000001</v>
      </c>
      <c r="AD46" s="48">
        <v>0</v>
      </c>
      <c r="AE46" s="48">
        <v>17.59</v>
      </c>
      <c r="AF46" s="48">
        <v>18.860199999999999</v>
      </c>
      <c r="AG46" s="48">
        <v>0</v>
      </c>
      <c r="AH46" s="48">
        <v>0</v>
      </c>
      <c r="AI46" s="48" t="s">
        <v>344</v>
      </c>
      <c r="AJ46" s="48" t="s">
        <v>344</v>
      </c>
      <c r="AK46" s="48" t="s">
        <v>344</v>
      </c>
      <c r="AL46" s="48" t="s">
        <v>344</v>
      </c>
      <c r="AM46" s="48">
        <v>25.261700000000001</v>
      </c>
    </row>
    <row r="47" spans="1:39" hidden="1" outlineLevel="1">
      <c r="A47" s="8">
        <v>41640</v>
      </c>
      <c r="B47" s="48">
        <v>27.8965</v>
      </c>
      <c r="C47" s="48">
        <v>29.0671</v>
      </c>
      <c r="D47" s="48">
        <v>30.474299999999999</v>
      </c>
      <c r="E47" s="48">
        <v>28.096299999999999</v>
      </c>
      <c r="F47" s="48">
        <v>25.935199999999998</v>
      </c>
      <c r="G47" s="48">
        <v>29.001200000000001</v>
      </c>
      <c r="H47" s="48">
        <v>24.302800000000001</v>
      </c>
      <c r="I47" s="48">
        <v>29.0672</v>
      </c>
      <c r="J47" s="48">
        <v>30.474499999999999</v>
      </c>
      <c r="K47" s="48">
        <v>28.096299999999999</v>
      </c>
      <c r="L47" s="48">
        <v>25.935199999999998</v>
      </c>
      <c r="M47" s="48">
        <v>29.001200000000001</v>
      </c>
      <c r="N47" s="48">
        <v>24.302800000000001</v>
      </c>
      <c r="O47" s="48">
        <v>10.266999999999999</v>
      </c>
      <c r="P47" s="48">
        <v>10.266999999999999</v>
      </c>
      <c r="Q47" s="48" t="s">
        <v>344</v>
      </c>
      <c r="R47" s="48" t="s">
        <v>344</v>
      </c>
      <c r="S47" s="48" t="s">
        <v>344</v>
      </c>
      <c r="T47" s="48" t="s">
        <v>344</v>
      </c>
      <c r="U47" s="48">
        <v>19.727799999999998</v>
      </c>
      <c r="V47" s="48">
        <v>0</v>
      </c>
      <c r="W47" s="48">
        <v>19.727799999999998</v>
      </c>
      <c r="X47" s="48">
        <v>0</v>
      </c>
      <c r="Y47" s="48">
        <v>0</v>
      </c>
      <c r="Z47" s="48">
        <v>19.727799999999998</v>
      </c>
      <c r="AA47" s="48">
        <v>19.727799999999998</v>
      </c>
      <c r="AB47" s="48">
        <v>0</v>
      </c>
      <c r="AC47" s="48">
        <v>19.727799999999998</v>
      </c>
      <c r="AD47" s="48">
        <v>0</v>
      </c>
      <c r="AE47" s="48">
        <v>0</v>
      </c>
      <c r="AF47" s="48">
        <v>19.727799999999998</v>
      </c>
      <c r="AG47" s="48">
        <v>0</v>
      </c>
      <c r="AH47" s="48">
        <v>0</v>
      </c>
      <c r="AI47" s="48" t="s">
        <v>344</v>
      </c>
      <c r="AJ47" s="48" t="s">
        <v>344</v>
      </c>
      <c r="AK47" s="48" t="s">
        <v>344</v>
      </c>
      <c r="AL47" s="48" t="s">
        <v>344</v>
      </c>
      <c r="AM47" s="48">
        <v>25.491099999999999</v>
      </c>
    </row>
    <row r="48" spans="1:39" hidden="1" outlineLevel="1">
      <c r="A48" s="8">
        <v>41671</v>
      </c>
      <c r="B48" s="48">
        <v>27.437799999999999</v>
      </c>
      <c r="C48" s="48">
        <v>29.149000000000001</v>
      </c>
      <c r="D48" s="48">
        <v>30.5791</v>
      </c>
      <c r="E48" s="48">
        <v>28.062200000000001</v>
      </c>
      <c r="F48" s="48">
        <v>23.964600000000001</v>
      </c>
      <c r="G48" s="48">
        <v>28.569199999999999</v>
      </c>
      <c r="H48" s="48">
        <v>28.378499999999999</v>
      </c>
      <c r="I48" s="48">
        <v>29.149100000000001</v>
      </c>
      <c r="J48" s="48">
        <v>30.5794</v>
      </c>
      <c r="K48" s="48">
        <v>28.062200000000001</v>
      </c>
      <c r="L48" s="48">
        <v>23.964600000000001</v>
      </c>
      <c r="M48" s="48">
        <v>28.569199999999999</v>
      </c>
      <c r="N48" s="48">
        <v>28.378499999999999</v>
      </c>
      <c r="O48" s="48">
        <v>14.520099999999999</v>
      </c>
      <c r="P48" s="48">
        <v>14.520099999999999</v>
      </c>
      <c r="Q48" s="48" t="s">
        <v>344</v>
      </c>
      <c r="R48" s="48" t="s">
        <v>344</v>
      </c>
      <c r="S48" s="48" t="s">
        <v>344</v>
      </c>
      <c r="T48" s="48" t="s">
        <v>344</v>
      </c>
      <c r="U48" s="48">
        <v>17.748799999999999</v>
      </c>
      <c r="V48" s="48">
        <v>0</v>
      </c>
      <c r="W48" s="48">
        <v>17.748799999999999</v>
      </c>
      <c r="X48" s="48">
        <v>0</v>
      </c>
      <c r="Y48" s="48">
        <v>0</v>
      </c>
      <c r="Z48" s="48">
        <v>17.748799999999999</v>
      </c>
      <c r="AA48" s="48">
        <v>17.748799999999999</v>
      </c>
      <c r="AB48" s="48">
        <v>0</v>
      </c>
      <c r="AC48" s="48">
        <v>17.748799999999999</v>
      </c>
      <c r="AD48" s="48">
        <v>0</v>
      </c>
      <c r="AE48" s="48">
        <v>0</v>
      </c>
      <c r="AF48" s="48">
        <v>17.748799999999999</v>
      </c>
      <c r="AG48" s="48">
        <v>0</v>
      </c>
      <c r="AH48" s="48">
        <v>0</v>
      </c>
      <c r="AI48" s="48" t="s">
        <v>344</v>
      </c>
      <c r="AJ48" s="48" t="s">
        <v>344</v>
      </c>
      <c r="AK48" s="48" t="s">
        <v>344</v>
      </c>
      <c r="AL48" s="48" t="s">
        <v>344</v>
      </c>
      <c r="AM48" s="48">
        <v>25.119800000000001</v>
      </c>
    </row>
    <row r="49" spans="1:39" hidden="1" outlineLevel="1">
      <c r="A49" s="8">
        <v>41699</v>
      </c>
      <c r="B49" s="48">
        <v>27.2241</v>
      </c>
      <c r="C49" s="48">
        <v>28.620799999999999</v>
      </c>
      <c r="D49" s="48">
        <v>29.8399</v>
      </c>
      <c r="E49" s="48">
        <v>27.457100000000001</v>
      </c>
      <c r="F49" s="48">
        <v>24.2361</v>
      </c>
      <c r="G49" s="48">
        <v>28.029299999999999</v>
      </c>
      <c r="H49" s="48">
        <v>26.597999999999999</v>
      </c>
      <c r="I49" s="48">
        <v>28.620999999999999</v>
      </c>
      <c r="J49" s="48">
        <v>29.840299999999999</v>
      </c>
      <c r="K49" s="48">
        <v>27.457100000000001</v>
      </c>
      <c r="L49" s="48">
        <v>24.2361</v>
      </c>
      <c r="M49" s="48">
        <v>28.029299999999999</v>
      </c>
      <c r="N49" s="48">
        <v>26.597999999999999</v>
      </c>
      <c r="O49" s="48">
        <v>9.2628000000000004</v>
      </c>
      <c r="P49" s="48">
        <v>9.2628000000000004</v>
      </c>
      <c r="Q49" s="48" t="s">
        <v>344</v>
      </c>
      <c r="R49" s="48" t="s">
        <v>344</v>
      </c>
      <c r="S49" s="48" t="s">
        <v>344</v>
      </c>
      <c r="T49" s="48" t="s">
        <v>344</v>
      </c>
      <c r="U49" s="48">
        <v>18.853100000000001</v>
      </c>
      <c r="V49" s="48">
        <v>0</v>
      </c>
      <c r="W49" s="48">
        <v>18.853100000000001</v>
      </c>
      <c r="X49" s="48">
        <v>0</v>
      </c>
      <c r="Y49" s="48">
        <v>0</v>
      </c>
      <c r="Z49" s="48">
        <v>18.853100000000001</v>
      </c>
      <c r="AA49" s="48">
        <v>18.853100000000001</v>
      </c>
      <c r="AB49" s="48">
        <v>0</v>
      </c>
      <c r="AC49" s="48">
        <v>18.853100000000001</v>
      </c>
      <c r="AD49" s="48">
        <v>0</v>
      </c>
      <c r="AE49" s="48">
        <v>0</v>
      </c>
      <c r="AF49" s="48">
        <v>18.853100000000001</v>
      </c>
      <c r="AG49" s="48">
        <v>0</v>
      </c>
      <c r="AH49" s="48">
        <v>0</v>
      </c>
      <c r="AI49" s="48" t="s">
        <v>344</v>
      </c>
      <c r="AJ49" s="48" t="s">
        <v>344</v>
      </c>
      <c r="AK49" s="48" t="s">
        <v>344</v>
      </c>
      <c r="AL49" s="48" t="s">
        <v>344</v>
      </c>
      <c r="AM49" s="48">
        <v>25.173200000000001</v>
      </c>
    </row>
    <row r="50" spans="1:39" hidden="1" outlineLevel="1">
      <c r="A50" s="8">
        <v>41730</v>
      </c>
      <c r="B50" s="48">
        <v>27.660499999999999</v>
      </c>
      <c r="C50" s="48">
        <v>28.756</v>
      </c>
      <c r="D50" s="48">
        <v>29.921199999999999</v>
      </c>
      <c r="E50" s="48">
        <v>27.8994</v>
      </c>
      <c r="F50" s="48">
        <v>24.611599999999999</v>
      </c>
      <c r="G50" s="48">
        <v>28.2288</v>
      </c>
      <c r="H50" s="48">
        <v>28.047599999999999</v>
      </c>
      <c r="I50" s="48">
        <v>28.7562</v>
      </c>
      <c r="J50" s="48">
        <v>29.921600000000002</v>
      </c>
      <c r="K50" s="48">
        <v>27.8994</v>
      </c>
      <c r="L50" s="48">
        <v>24.611599999999999</v>
      </c>
      <c r="M50" s="48">
        <v>28.2288</v>
      </c>
      <c r="N50" s="48">
        <v>28.047599999999999</v>
      </c>
      <c r="O50" s="48">
        <v>17.795000000000002</v>
      </c>
      <c r="P50" s="48">
        <v>17.795000000000002</v>
      </c>
      <c r="Q50" s="48" t="s">
        <v>344</v>
      </c>
      <c r="R50" s="48" t="s">
        <v>344</v>
      </c>
      <c r="S50" s="48" t="s">
        <v>344</v>
      </c>
      <c r="T50" s="48" t="s">
        <v>344</v>
      </c>
      <c r="U50" s="48">
        <v>23.877500000000001</v>
      </c>
      <c r="V50" s="48">
        <v>0</v>
      </c>
      <c r="W50" s="48">
        <v>23.877500000000001</v>
      </c>
      <c r="X50" s="48">
        <v>0</v>
      </c>
      <c r="Y50" s="48">
        <v>0</v>
      </c>
      <c r="Z50" s="48">
        <v>23.877500000000001</v>
      </c>
      <c r="AA50" s="48">
        <v>23.877500000000001</v>
      </c>
      <c r="AB50" s="48">
        <v>0</v>
      </c>
      <c r="AC50" s="48">
        <v>23.877500000000001</v>
      </c>
      <c r="AD50" s="48">
        <v>0</v>
      </c>
      <c r="AE50" s="48">
        <v>0</v>
      </c>
      <c r="AF50" s="48">
        <v>23.877500000000001</v>
      </c>
      <c r="AG50" s="48">
        <v>0</v>
      </c>
      <c r="AH50" s="48">
        <v>0</v>
      </c>
      <c r="AI50" s="48" t="s">
        <v>344</v>
      </c>
      <c r="AJ50" s="48" t="s">
        <v>344</v>
      </c>
      <c r="AK50" s="48" t="s">
        <v>344</v>
      </c>
      <c r="AL50" s="48" t="s">
        <v>344</v>
      </c>
      <c r="AM50" s="48">
        <v>25.1874</v>
      </c>
    </row>
    <row r="51" spans="1:39" hidden="1" outlineLevel="1">
      <c r="A51" s="8">
        <v>41760</v>
      </c>
      <c r="B51" s="48">
        <v>28.083100000000002</v>
      </c>
      <c r="C51" s="48">
        <v>29.150400000000001</v>
      </c>
      <c r="D51" s="48">
        <v>29.822500000000002</v>
      </c>
      <c r="E51" s="48">
        <v>28.618300000000001</v>
      </c>
      <c r="F51" s="48">
        <v>26.3767</v>
      </c>
      <c r="G51" s="48">
        <v>28.974299999999999</v>
      </c>
      <c r="H51" s="48">
        <v>27.454899999999999</v>
      </c>
      <c r="I51" s="48">
        <v>29.150700000000001</v>
      </c>
      <c r="J51" s="48">
        <v>29.823</v>
      </c>
      <c r="K51" s="48">
        <v>28.618300000000001</v>
      </c>
      <c r="L51" s="48">
        <v>26.3767</v>
      </c>
      <c r="M51" s="48">
        <v>28.974299999999999</v>
      </c>
      <c r="N51" s="48">
        <v>27.454899999999999</v>
      </c>
      <c r="O51" s="48">
        <v>4.0148999999999999</v>
      </c>
      <c r="P51" s="48">
        <v>4.0148999999999999</v>
      </c>
      <c r="Q51" s="48" t="s">
        <v>344</v>
      </c>
      <c r="R51" s="48" t="s">
        <v>344</v>
      </c>
      <c r="S51" s="48" t="s">
        <v>344</v>
      </c>
      <c r="T51" s="48" t="s">
        <v>344</v>
      </c>
      <c r="U51" s="48">
        <v>20.208400000000001</v>
      </c>
      <c r="V51" s="48">
        <v>0</v>
      </c>
      <c r="W51" s="48">
        <v>20.208400000000001</v>
      </c>
      <c r="X51" s="48">
        <v>0</v>
      </c>
      <c r="Y51" s="48">
        <v>0</v>
      </c>
      <c r="Z51" s="48">
        <v>20.208400000000001</v>
      </c>
      <c r="AA51" s="48">
        <v>20.208400000000001</v>
      </c>
      <c r="AB51" s="48">
        <v>0</v>
      </c>
      <c r="AC51" s="48">
        <v>20.208400000000001</v>
      </c>
      <c r="AD51" s="48">
        <v>0</v>
      </c>
      <c r="AE51" s="48">
        <v>0</v>
      </c>
      <c r="AF51" s="48">
        <v>20.208400000000001</v>
      </c>
      <c r="AG51" s="48">
        <v>0</v>
      </c>
      <c r="AH51" s="48">
        <v>0</v>
      </c>
      <c r="AI51" s="48" t="s">
        <v>344</v>
      </c>
      <c r="AJ51" s="48" t="s">
        <v>344</v>
      </c>
      <c r="AK51" s="48" t="s">
        <v>344</v>
      </c>
      <c r="AL51" s="48" t="s">
        <v>344</v>
      </c>
      <c r="AM51" s="48">
        <v>25.448899999999998</v>
      </c>
    </row>
    <row r="52" spans="1:39" hidden="1" outlineLevel="1">
      <c r="A52" s="8">
        <v>41791</v>
      </c>
      <c r="B52" s="48">
        <v>28.555800000000001</v>
      </c>
      <c r="C52" s="48">
        <v>29.826899999999998</v>
      </c>
      <c r="D52" s="48">
        <v>30.186599999999999</v>
      </c>
      <c r="E52" s="48">
        <v>29.498799999999999</v>
      </c>
      <c r="F52" s="48">
        <v>26.381</v>
      </c>
      <c r="G52" s="48">
        <v>30.170500000000001</v>
      </c>
      <c r="H52" s="48">
        <v>27.600200000000001</v>
      </c>
      <c r="I52" s="48">
        <v>29.827200000000001</v>
      </c>
      <c r="J52" s="48">
        <v>30.187200000000001</v>
      </c>
      <c r="K52" s="48">
        <v>29.498799999999999</v>
      </c>
      <c r="L52" s="48">
        <v>26.381</v>
      </c>
      <c r="M52" s="48">
        <v>30.170500000000001</v>
      </c>
      <c r="N52" s="48">
        <v>27.600200000000001</v>
      </c>
      <c r="O52" s="48">
        <v>5.2713000000000001</v>
      </c>
      <c r="P52" s="48">
        <v>5.2713000000000001</v>
      </c>
      <c r="Q52" s="48" t="s">
        <v>344</v>
      </c>
      <c r="R52" s="48" t="s">
        <v>344</v>
      </c>
      <c r="S52" s="48" t="s">
        <v>344</v>
      </c>
      <c r="T52" s="48" t="s">
        <v>344</v>
      </c>
      <c r="U52" s="48">
        <v>23.761700000000001</v>
      </c>
      <c r="V52" s="48">
        <v>0</v>
      </c>
      <c r="W52" s="48">
        <v>23.761700000000001</v>
      </c>
      <c r="X52" s="48">
        <v>0</v>
      </c>
      <c r="Y52" s="48">
        <v>20.583400000000001</v>
      </c>
      <c r="Z52" s="48">
        <v>35.102899999999998</v>
      </c>
      <c r="AA52" s="48">
        <v>23.761700000000001</v>
      </c>
      <c r="AB52" s="48">
        <v>0</v>
      </c>
      <c r="AC52" s="48">
        <v>23.761700000000001</v>
      </c>
      <c r="AD52" s="48">
        <v>0</v>
      </c>
      <c r="AE52" s="48">
        <v>20.583400000000001</v>
      </c>
      <c r="AF52" s="48">
        <v>35.102899999999998</v>
      </c>
      <c r="AG52" s="48">
        <v>0</v>
      </c>
      <c r="AH52" s="48">
        <v>0</v>
      </c>
      <c r="AI52" s="48" t="s">
        <v>344</v>
      </c>
      <c r="AJ52" s="48" t="s">
        <v>344</v>
      </c>
      <c r="AK52" s="48" t="s">
        <v>344</v>
      </c>
      <c r="AL52" s="48" t="s">
        <v>344</v>
      </c>
      <c r="AM52" s="48">
        <v>25.126899999999999</v>
      </c>
    </row>
    <row r="53" spans="1:39" hidden="1" outlineLevel="1">
      <c r="A53" s="8">
        <v>41821</v>
      </c>
      <c r="B53" s="48">
        <v>27.767900000000001</v>
      </c>
      <c r="C53" s="48">
        <v>29.384699999999999</v>
      </c>
      <c r="D53" s="48">
        <v>31.374700000000001</v>
      </c>
      <c r="E53" s="48">
        <v>27.844200000000001</v>
      </c>
      <c r="F53" s="48">
        <v>20.203299999999999</v>
      </c>
      <c r="G53" s="48">
        <v>29.8443</v>
      </c>
      <c r="H53" s="48">
        <v>29.815000000000001</v>
      </c>
      <c r="I53" s="48">
        <v>29.384699999999999</v>
      </c>
      <c r="J53" s="48">
        <v>31.3749</v>
      </c>
      <c r="K53" s="48">
        <v>27.844200000000001</v>
      </c>
      <c r="L53" s="48">
        <v>20.203299999999999</v>
      </c>
      <c r="M53" s="48">
        <v>29.8443</v>
      </c>
      <c r="N53" s="48">
        <v>29.815000000000001</v>
      </c>
      <c r="O53" s="48">
        <v>29.337</v>
      </c>
      <c r="P53" s="48">
        <v>29.337</v>
      </c>
      <c r="Q53" s="48">
        <v>0</v>
      </c>
      <c r="R53" s="48" t="s">
        <v>344</v>
      </c>
      <c r="S53" s="48" t="s">
        <v>344</v>
      </c>
      <c r="T53" s="48">
        <v>0</v>
      </c>
      <c r="U53" s="48">
        <v>1.0633999999999999</v>
      </c>
      <c r="V53" s="48">
        <v>0</v>
      </c>
      <c r="W53" s="48">
        <v>1.0633999999999999</v>
      </c>
      <c r="X53" s="48">
        <v>0</v>
      </c>
      <c r="Y53" s="48">
        <v>0</v>
      </c>
      <c r="Z53" s="48">
        <v>1.0633999999999999</v>
      </c>
      <c r="AA53" s="48">
        <v>20.137</v>
      </c>
      <c r="AB53" s="48">
        <v>0</v>
      </c>
      <c r="AC53" s="48">
        <v>20.137</v>
      </c>
      <c r="AD53" s="48">
        <v>0</v>
      </c>
      <c r="AE53" s="48">
        <v>0</v>
      </c>
      <c r="AF53" s="48">
        <v>20.137</v>
      </c>
      <c r="AG53" s="48">
        <v>0</v>
      </c>
      <c r="AH53" s="48">
        <v>0</v>
      </c>
      <c r="AI53" s="48">
        <v>0</v>
      </c>
      <c r="AJ53" s="48" t="s">
        <v>344</v>
      </c>
      <c r="AK53" s="48" t="s">
        <v>344</v>
      </c>
      <c r="AL53" s="48">
        <v>0</v>
      </c>
      <c r="AM53" s="48">
        <v>23.981100000000001</v>
      </c>
    </row>
    <row r="54" spans="1:39" hidden="1" outlineLevel="1">
      <c r="A54" s="8">
        <v>41852</v>
      </c>
      <c r="B54" s="48">
        <v>28.134499999999999</v>
      </c>
      <c r="C54" s="48">
        <v>30.360800000000001</v>
      </c>
      <c r="D54" s="48">
        <v>31.479299999999999</v>
      </c>
      <c r="E54" s="48">
        <v>29.349900000000002</v>
      </c>
      <c r="F54" s="48">
        <v>22.7621</v>
      </c>
      <c r="G54" s="48">
        <v>30.998100000000001</v>
      </c>
      <c r="H54" s="48">
        <v>26.597899999999999</v>
      </c>
      <c r="I54" s="48">
        <v>30.423400000000001</v>
      </c>
      <c r="J54" s="48">
        <v>31.480599999999999</v>
      </c>
      <c r="K54" s="48">
        <v>29.461500000000001</v>
      </c>
      <c r="L54" s="48">
        <v>22.7621</v>
      </c>
      <c r="M54" s="48">
        <v>30.998100000000001</v>
      </c>
      <c r="N54" s="48">
        <v>27.511500000000002</v>
      </c>
      <c r="O54" s="48">
        <v>12.5221</v>
      </c>
      <c r="P54" s="48">
        <v>3.7728000000000002</v>
      </c>
      <c r="Q54" s="48">
        <v>12.579000000000001</v>
      </c>
      <c r="R54" s="48" t="s">
        <v>344</v>
      </c>
      <c r="S54" s="48" t="s">
        <v>344</v>
      </c>
      <c r="T54" s="48">
        <v>12.579000000000001</v>
      </c>
      <c r="U54" s="48">
        <v>23.917899999999999</v>
      </c>
      <c r="V54" s="48">
        <v>0</v>
      </c>
      <c r="W54" s="48">
        <v>23.917899999999999</v>
      </c>
      <c r="X54" s="48">
        <v>0</v>
      </c>
      <c r="Y54" s="48">
        <v>0</v>
      </c>
      <c r="Z54" s="48">
        <v>23.917899999999999</v>
      </c>
      <c r="AA54" s="48">
        <v>23.917899999999999</v>
      </c>
      <c r="AB54" s="48">
        <v>0</v>
      </c>
      <c r="AC54" s="48">
        <v>23.917899999999999</v>
      </c>
      <c r="AD54" s="48">
        <v>0</v>
      </c>
      <c r="AE54" s="48">
        <v>0</v>
      </c>
      <c r="AF54" s="48">
        <v>23.917899999999999</v>
      </c>
      <c r="AG54" s="48">
        <v>0</v>
      </c>
      <c r="AH54" s="48">
        <v>0</v>
      </c>
      <c r="AI54" s="48">
        <v>0</v>
      </c>
      <c r="AJ54" s="48" t="s">
        <v>344</v>
      </c>
      <c r="AK54" s="48" t="s">
        <v>344</v>
      </c>
      <c r="AL54" s="48">
        <v>0</v>
      </c>
      <c r="AM54" s="48">
        <v>23.2849</v>
      </c>
    </row>
    <row r="55" spans="1:39" hidden="1" outlineLevel="1">
      <c r="A55" s="8">
        <v>41883</v>
      </c>
      <c r="B55" s="48">
        <v>27.022200000000002</v>
      </c>
      <c r="C55" s="48">
        <v>29.520399999999999</v>
      </c>
      <c r="D55" s="48">
        <v>30.676600000000001</v>
      </c>
      <c r="E55" s="48">
        <v>28.563099999999999</v>
      </c>
      <c r="F55" s="48">
        <v>10.4358</v>
      </c>
      <c r="G55" s="48">
        <v>30.840199999999999</v>
      </c>
      <c r="H55" s="48">
        <v>30.208200000000001</v>
      </c>
      <c r="I55" s="48">
        <v>29.517700000000001</v>
      </c>
      <c r="J55" s="48">
        <v>30.6663</v>
      </c>
      <c r="K55" s="48">
        <v>28.5688</v>
      </c>
      <c r="L55" s="48">
        <v>10.4358</v>
      </c>
      <c r="M55" s="48">
        <v>30.840199999999999</v>
      </c>
      <c r="N55" s="48">
        <v>30.287600000000001</v>
      </c>
      <c r="O55" s="48">
        <v>31.356400000000001</v>
      </c>
      <c r="P55" s="48">
        <v>34.4998</v>
      </c>
      <c r="Q55" s="48">
        <v>16.399999999999999</v>
      </c>
      <c r="R55" s="48" t="s">
        <v>344</v>
      </c>
      <c r="S55" s="48" t="s">
        <v>344</v>
      </c>
      <c r="T55" s="48">
        <v>16.399999999999999</v>
      </c>
      <c r="U55" s="48">
        <v>18.026700000000002</v>
      </c>
      <c r="V55" s="48">
        <v>0</v>
      </c>
      <c r="W55" s="48">
        <v>18.026700000000002</v>
      </c>
      <c r="X55" s="48">
        <v>0</v>
      </c>
      <c r="Y55" s="48">
        <v>17.989999999999998</v>
      </c>
      <c r="Z55" s="48">
        <v>22.091699999999999</v>
      </c>
      <c r="AA55" s="48">
        <v>18.026700000000002</v>
      </c>
      <c r="AB55" s="48">
        <v>0</v>
      </c>
      <c r="AC55" s="48">
        <v>18.026700000000002</v>
      </c>
      <c r="AD55" s="48">
        <v>0</v>
      </c>
      <c r="AE55" s="48">
        <v>17.989999999999998</v>
      </c>
      <c r="AF55" s="48">
        <v>22.091699999999999</v>
      </c>
      <c r="AG55" s="48">
        <v>0</v>
      </c>
      <c r="AH55" s="48">
        <v>0</v>
      </c>
      <c r="AI55" s="48">
        <v>0</v>
      </c>
      <c r="AJ55" s="48" t="s">
        <v>344</v>
      </c>
      <c r="AK55" s="48" t="s">
        <v>344</v>
      </c>
      <c r="AL55" s="48">
        <v>0</v>
      </c>
      <c r="AM55" s="48">
        <v>21.887799999999999</v>
      </c>
    </row>
    <row r="56" spans="1:39" hidden="1" outlineLevel="1">
      <c r="A56" s="8">
        <v>41913</v>
      </c>
      <c r="B56" s="48">
        <v>25.581900000000001</v>
      </c>
      <c r="C56" s="48">
        <v>27.257899999999999</v>
      </c>
      <c r="D56" s="48">
        <v>29.9146</v>
      </c>
      <c r="E56" s="48">
        <v>25.7059</v>
      </c>
      <c r="F56" s="48">
        <v>23.691700000000001</v>
      </c>
      <c r="G56" s="48">
        <v>25.994700000000002</v>
      </c>
      <c r="H56" s="48">
        <v>25.150700000000001</v>
      </c>
      <c r="I56" s="48">
        <v>27.289000000000001</v>
      </c>
      <c r="J56" s="48">
        <v>29.8992</v>
      </c>
      <c r="K56" s="48">
        <v>25.756</v>
      </c>
      <c r="L56" s="48">
        <v>23.691700000000001</v>
      </c>
      <c r="M56" s="48">
        <v>25.994700000000002</v>
      </c>
      <c r="N56" s="48">
        <v>25.5747</v>
      </c>
      <c r="O56" s="48">
        <v>19.871300000000002</v>
      </c>
      <c r="P56" s="48">
        <v>48.211599999999997</v>
      </c>
      <c r="Q56" s="48">
        <v>17.6005</v>
      </c>
      <c r="R56" s="48" t="s">
        <v>344</v>
      </c>
      <c r="S56" s="48" t="s">
        <v>344</v>
      </c>
      <c r="T56" s="48">
        <v>17.6005</v>
      </c>
      <c r="U56" s="48">
        <v>13.4808</v>
      </c>
      <c r="V56" s="48">
        <v>0</v>
      </c>
      <c r="W56" s="48">
        <v>13.4808</v>
      </c>
      <c r="X56" s="48">
        <v>0</v>
      </c>
      <c r="Y56" s="48">
        <v>0</v>
      </c>
      <c r="Z56" s="48">
        <v>13.4808</v>
      </c>
      <c r="AA56" s="48">
        <v>21.126200000000001</v>
      </c>
      <c r="AB56" s="48">
        <v>0</v>
      </c>
      <c r="AC56" s="48">
        <v>21.126200000000001</v>
      </c>
      <c r="AD56" s="48">
        <v>0</v>
      </c>
      <c r="AE56" s="48">
        <v>0</v>
      </c>
      <c r="AF56" s="48">
        <v>21.126200000000001</v>
      </c>
      <c r="AG56" s="48">
        <v>0</v>
      </c>
      <c r="AH56" s="48">
        <v>0</v>
      </c>
      <c r="AI56" s="48">
        <v>0</v>
      </c>
      <c r="AJ56" s="48" t="s">
        <v>344</v>
      </c>
      <c r="AK56" s="48" t="s">
        <v>344</v>
      </c>
      <c r="AL56" s="48">
        <v>0</v>
      </c>
      <c r="AM56" s="48">
        <v>21.829799999999999</v>
      </c>
    </row>
    <row r="57" spans="1:39" hidden="1" outlineLevel="1">
      <c r="A57" s="8">
        <v>41944</v>
      </c>
      <c r="B57" s="48">
        <v>26.537600000000001</v>
      </c>
      <c r="C57" s="48">
        <v>28.932300000000001</v>
      </c>
      <c r="D57" s="48">
        <v>30.537400000000002</v>
      </c>
      <c r="E57" s="48">
        <v>27.789400000000001</v>
      </c>
      <c r="F57" s="48">
        <v>29.383299999999998</v>
      </c>
      <c r="G57" s="48">
        <v>27.8752</v>
      </c>
      <c r="H57" s="48">
        <v>26.520600000000002</v>
      </c>
      <c r="I57" s="48">
        <v>28.9848</v>
      </c>
      <c r="J57" s="48">
        <v>30.537700000000001</v>
      </c>
      <c r="K57" s="48">
        <v>27.875699999999998</v>
      </c>
      <c r="L57" s="48">
        <v>29.383299999999998</v>
      </c>
      <c r="M57" s="48">
        <v>27.8752</v>
      </c>
      <c r="N57" s="48">
        <v>27.206700000000001</v>
      </c>
      <c r="O57" s="48">
        <v>0.42780000000000001</v>
      </c>
      <c r="P57" s="48">
        <v>26.505500000000001</v>
      </c>
      <c r="Q57" s="48">
        <v>0</v>
      </c>
      <c r="R57" s="48" t="s">
        <v>344</v>
      </c>
      <c r="S57" s="48" t="s">
        <v>344</v>
      </c>
      <c r="T57" s="48">
        <v>0</v>
      </c>
      <c r="U57" s="48">
        <v>15.228300000000001</v>
      </c>
      <c r="V57" s="48">
        <v>0</v>
      </c>
      <c r="W57" s="48">
        <v>15.228300000000001</v>
      </c>
      <c r="X57" s="48">
        <v>0</v>
      </c>
      <c r="Y57" s="48">
        <v>0</v>
      </c>
      <c r="Z57" s="48">
        <v>15.228300000000001</v>
      </c>
      <c r="AA57" s="48">
        <v>19.8005</v>
      </c>
      <c r="AB57" s="48">
        <v>0</v>
      </c>
      <c r="AC57" s="48">
        <v>19.8005</v>
      </c>
      <c r="AD57" s="48">
        <v>0</v>
      </c>
      <c r="AE57" s="48">
        <v>0</v>
      </c>
      <c r="AF57" s="48">
        <v>19.8005</v>
      </c>
      <c r="AG57" s="48">
        <v>4.72</v>
      </c>
      <c r="AH57" s="48">
        <v>0</v>
      </c>
      <c r="AI57" s="48">
        <v>4.72</v>
      </c>
      <c r="AJ57" s="48" t="s">
        <v>344</v>
      </c>
      <c r="AK57" s="48" t="s">
        <v>344</v>
      </c>
      <c r="AL57" s="48">
        <v>4.72</v>
      </c>
      <c r="AM57" s="48">
        <v>22.118400000000001</v>
      </c>
    </row>
    <row r="58" spans="1:39" hidden="1" outlineLevel="1">
      <c r="A58" s="8">
        <v>41974</v>
      </c>
      <c r="B58" s="48">
        <v>26.2911</v>
      </c>
      <c r="C58" s="48">
        <v>28.675000000000001</v>
      </c>
      <c r="D58" s="48">
        <v>30.762799999999999</v>
      </c>
      <c r="E58" s="48">
        <v>27.225999999999999</v>
      </c>
      <c r="F58" s="48">
        <v>28.029499999999999</v>
      </c>
      <c r="G58" s="48">
        <v>27.833100000000002</v>
      </c>
      <c r="H58" s="48">
        <v>22.659500000000001</v>
      </c>
      <c r="I58" s="48">
        <v>28.680900000000001</v>
      </c>
      <c r="J58" s="48">
        <v>30.761700000000001</v>
      </c>
      <c r="K58" s="48">
        <v>27.2361</v>
      </c>
      <c r="L58" s="48">
        <v>28.029499999999999</v>
      </c>
      <c r="M58" s="48">
        <v>27.833100000000002</v>
      </c>
      <c r="N58" s="48">
        <v>22.721299999999999</v>
      </c>
      <c r="O58" s="48">
        <v>15.037800000000001</v>
      </c>
      <c r="P58" s="48">
        <v>37.046700000000001</v>
      </c>
      <c r="Q58" s="48">
        <v>10.628</v>
      </c>
      <c r="R58" s="48" t="s">
        <v>344</v>
      </c>
      <c r="S58" s="48" t="s">
        <v>344</v>
      </c>
      <c r="T58" s="48">
        <v>10.628</v>
      </c>
      <c r="U58" s="48">
        <v>9.1877999999999993</v>
      </c>
      <c r="V58" s="48">
        <v>0</v>
      </c>
      <c r="W58" s="48">
        <v>9.1877999999999993</v>
      </c>
      <c r="X58" s="48">
        <v>0</v>
      </c>
      <c r="Y58" s="48">
        <v>18.230899999999998</v>
      </c>
      <c r="Z58" s="48">
        <v>7.6497999999999999</v>
      </c>
      <c r="AA58" s="48">
        <v>9.1877999999999993</v>
      </c>
      <c r="AB58" s="48">
        <v>0</v>
      </c>
      <c r="AC58" s="48">
        <v>9.1877999999999993</v>
      </c>
      <c r="AD58" s="48">
        <v>0</v>
      </c>
      <c r="AE58" s="48">
        <v>18.230899999999998</v>
      </c>
      <c r="AF58" s="48">
        <v>7.6497999999999999</v>
      </c>
      <c r="AG58" s="48">
        <v>0</v>
      </c>
      <c r="AH58" s="48">
        <v>0</v>
      </c>
      <c r="AI58" s="48">
        <v>0</v>
      </c>
      <c r="AJ58" s="48" t="s">
        <v>344</v>
      </c>
      <c r="AK58" s="48" t="s">
        <v>344</v>
      </c>
      <c r="AL58" s="48">
        <v>0</v>
      </c>
      <c r="AM58" s="48">
        <v>22.161200000000001</v>
      </c>
    </row>
    <row r="59" spans="1:39" hidden="1" outlineLevel="1">
      <c r="A59" s="8">
        <v>42005</v>
      </c>
      <c r="B59" s="48">
        <v>27.521599999999999</v>
      </c>
      <c r="C59" s="48">
        <v>29.926100000000002</v>
      </c>
      <c r="D59" s="48">
        <v>30.664000000000001</v>
      </c>
      <c r="E59" s="48">
        <v>29.164899999999999</v>
      </c>
      <c r="F59" s="48">
        <v>32.815800000000003</v>
      </c>
      <c r="G59" s="48">
        <v>29.1845</v>
      </c>
      <c r="H59" s="48">
        <v>25.4528</v>
      </c>
      <c r="I59" s="48">
        <v>29.931699999999999</v>
      </c>
      <c r="J59" s="48">
        <v>30.663599999999999</v>
      </c>
      <c r="K59" s="48">
        <v>29.176200000000001</v>
      </c>
      <c r="L59" s="48">
        <v>32.815800000000003</v>
      </c>
      <c r="M59" s="48">
        <v>29.1845</v>
      </c>
      <c r="N59" s="48">
        <v>25.587700000000002</v>
      </c>
      <c r="O59" s="48">
        <v>16.837399999999999</v>
      </c>
      <c r="P59" s="48">
        <v>37.947400000000002</v>
      </c>
      <c r="Q59" s="48">
        <v>15.192</v>
      </c>
      <c r="R59" s="48" t="s">
        <v>344</v>
      </c>
      <c r="S59" s="48" t="s">
        <v>344</v>
      </c>
      <c r="T59" s="48">
        <v>15.192</v>
      </c>
      <c r="U59" s="48">
        <v>11.9313</v>
      </c>
      <c r="V59" s="48">
        <v>0</v>
      </c>
      <c r="W59" s="48">
        <v>11.9313</v>
      </c>
      <c r="X59" s="48">
        <v>0</v>
      </c>
      <c r="Y59" s="48">
        <v>17</v>
      </c>
      <c r="Z59" s="48">
        <v>11.3187</v>
      </c>
      <c r="AA59" s="48">
        <v>11.9313</v>
      </c>
      <c r="AB59" s="48">
        <v>0</v>
      </c>
      <c r="AC59" s="48">
        <v>11.9313</v>
      </c>
      <c r="AD59" s="48">
        <v>0</v>
      </c>
      <c r="AE59" s="48">
        <v>17</v>
      </c>
      <c r="AF59" s="48">
        <v>11.3187</v>
      </c>
      <c r="AG59" s="48">
        <v>0</v>
      </c>
      <c r="AH59" s="48">
        <v>0</v>
      </c>
      <c r="AI59" s="48">
        <v>0</v>
      </c>
      <c r="AJ59" s="48" t="s">
        <v>344</v>
      </c>
      <c r="AK59" s="48" t="s">
        <v>344</v>
      </c>
      <c r="AL59" s="48">
        <v>0</v>
      </c>
      <c r="AM59" s="48">
        <v>22.557200000000002</v>
      </c>
    </row>
    <row r="60" spans="1:39" hidden="1" outlineLevel="1">
      <c r="A60" s="8">
        <v>42036</v>
      </c>
      <c r="B60" s="48">
        <v>27.086600000000001</v>
      </c>
      <c r="C60" s="48">
        <v>29.180599999999998</v>
      </c>
      <c r="D60" s="48">
        <v>30.7727</v>
      </c>
      <c r="E60" s="48">
        <v>28.237500000000001</v>
      </c>
      <c r="F60" s="48">
        <v>30.288799999999998</v>
      </c>
      <c r="G60" s="48">
        <v>28.709199999999999</v>
      </c>
      <c r="H60" s="48">
        <v>23.550599999999999</v>
      </c>
      <c r="I60" s="48">
        <v>29.179200000000002</v>
      </c>
      <c r="J60" s="48">
        <v>30.7698</v>
      </c>
      <c r="K60" s="48">
        <v>28.237500000000001</v>
      </c>
      <c r="L60" s="48">
        <v>30.288799999999998</v>
      </c>
      <c r="M60" s="48">
        <v>28.709199999999999</v>
      </c>
      <c r="N60" s="48">
        <v>23.550599999999999</v>
      </c>
      <c r="O60" s="48">
        <v>36.770299999999999</v>
      </c>
      <c r="P60" s="48">
        <v>36.770299999999999</v>
      </c>
      <c r="Q60" s="48">
        <v>0</v>
      </c>
      <c r="R60" s="48" t="s">
        <v>344</v>
      </c>
      <c r="S60" s="48" t="s">
        <v>344</v>
      </c>
      <c r="T60" s="48">
        <v>0</v>
      </c>
      <c r="U60" s="48">
        <v>16.147200000000002</v>
      </c>
      <c r="V60" s="48">
        <v>0</v>
      </c>
      <c r="W60" s="48">
        <v>16.147200000000002</v>
      </c>
      <c r="X60" s="48">
        <v>0</v>
      </c>
      <c r="Y60" s="48">
        <v>14.4</v>
      </c>
      <c r="Z60" s="48">
        <v>16.170000000000002</v>
      </c>
      <c r="AA60" s="48">
        <v>16.6389</v>
      </c>
      <c r="AB60" s="48">
        <v>0</v>
      </c>
      <c r="AC60" s="48">
        <v>16.6389</v>
      </c>
      <c r="AD60" s="48">
        <v>0</v>
      </c>
      <c r="AE60" s="48">
        <v>14.4</v>
      </c>
      <c r="AF60" s="48">
        <v>16.6693</v>
      </c>
      <c r="AG60" s="48">
        <v>3</v>
      </c>
      <c r="AH60" s="48">
        <v>0</v>
      </c>
      <c r="AI60" s="48">
        <v>3</v>
      </c>
      <c r="AJ60" s="48" t="s">
        <v>344</v>
      </c>
      <c r="AK60" s="48" t="s">
        <v>344</v>
      </c>
      <c r="AL60" s="48">
        <v>3</v>
      </c>
      <c r="AM60" s="48">
        <v>24.872399999999999</v>
      </c>
    </row>
    <row r="61" spans="1:39" hidden="1" outlineLevel="1">
      <c r="A61" s="8">
        <v>42064</v>
      </c>
      <c r="B61" s="48">
        <v>27.17</v>
      </c>
      <c r="C61" s="48">
        <v>27.834700000000002</v>
      </c>
      <c r="D61" s="48">
        <v>30.515499999999999</v>
      </c>
      <c r="E61" s="48">
        <v>26.606300000000001</v>
      </c>
      <c r="F61" s="48">
        <v>24.0383</v>
      </c>
      <c r="G61" s="48">
        <v>27.466799999999999</v>
      </c>
      <c r="H61" s="48">
        <v>21.081099999999999</v>
      </c>
      <c r="I61" s="48">
        <v>27.9297</v>
      </c>
      <c r="J61" s="48">
        <v>30.366199999999999</v>
      </c>
      <c r="K61" s="48">
        <v>26.820900000000002</v>
      </c>
      <c r="L61" s="48">
        <v>24.0383</v>
      </c>
      <c r="M61" s="48">
        <v>27.466799999999999</v>
      </c>
      <c r="N61" s="48">
        <v>22.497900000000001</v>
      </c>
      <c r="O61" s="48">
        <v>23.097000000000001</v>
      </c>
      <c r="P61" s="48">
        <v>36.508299999999998</v>
      </c>
      <c r="Q61" s="48">
        <v>14.58</v>
      </c>
      <c r="R61" s="48" t="s">
        <v>344</v>
      </c>
      <c r="S61" s="48" t="s">
        <v>344</v>
      </c>
      <c r="T61" s="48">
        <v>14.58</v>
      </c>
      <c r="U61" s="48">
        <v>16.599499999999999</v>
      </c>
      <c r="V61" s="48">
        <v>0</v>
      </c>
      <c r="W61" s="48">
        <v>16.599499999999999</v>
      </c>
      <c r="X61" s="48">
        <v>0</v>
      </c>
      <c r="Y61" s="48">
        <v>17</v>
      </c>
      <c r="Z61" s="48">
        <v>16.573699999999999</v>
      </c>
      <c r="AA61" s="48">
        <v>16.715599999999998</v>
      </c>
      <c r="AB61" s="48">
        <v>0</v>
      </c>
      <c r="AC61" s="48">
        <v>16.715599999999998</v>
      </c>
      <c r="AD61" s="48">
        <v>0</v>
      </c>
      <c r="AE61" s="48">
        <v>17</v>
      </c>
      <c r="AF61" s="48">
        <v>16.696400000000001</v>
      </c>
      <c r="AG61" s="48">
        <v>13.88</v>
      </c>
      <c r="AH61" s="48">
        <v>0</v>
      </c>
      <c r="AI61" s="48">
        <v>13.88</v>
      </c>
      <c r="AJ61" s="48" t="s">
        <v>344</v>
      </c>
      <c r="AK61" s="48" t="s">
        <v>344</v>
      </c>
      <c r="AL61" s="48">
        <v>13.88</v>
      </c>
      <c r="AM61" s="48">
        <v>29.038699999999999</v>
      </c>
    </row>
    <row r="62" spans="1:39" hidden="1" outlineLevel="1">
      <c r="A62" s="8">
        <v>42095</v>
      </c>
      <c r="B62" s="48">
        <v>28.606200000000001</v>
      </c>
      <c r="C62" s="48">
        <v>28.8749</v>
      </c>
      <c r="D62" s="48">
        <v>31.698799999999999</v>
      </c>
      <c r="E62" s="48">
        <v>28.155999999999999</v>
      </c>
      <c r="F62" s="48">
        <v>33.2896</v>
      </c>
      <c r="G62" s="48">
        <v>28.9101</v>
      </c>
      <c r="H62" s="48">
        <v>20.437999999999999</v>
      </c>
      <c r="I62" s="48">
        <v>29.085699999999999</v>
      </c>
      <c r="J62" s="48">
        <v>31.697700000000001</v>
      </c>
      <c r="K62" s="48">
        <v>28.4086</v>
      </c>
      <c r="L62" s="48">
        <v>33.2896</v>
      </c>
      <c r="M62" s="48">
        <v>28.9101</v>
      </c>
      <c r="N62" s="48">
        <v>21.553999999999998</v>
      </c>
      <c r="O62" s="48">
        <v>14.5867</v>
      </c>
      <c r="P62" s="48">
        <v>37.874699999999997</v>
      </c>
      <c r="Q62" s="48">
        <v>14.53</v>
      </c>
      <c r="R62" s="48" t="s">
        <v>344</v>
      </c>
      <c r="S62" s="48" t="s">
        <v>344</v>
      </c>
      <c r="T62" s="48">
        <v>14.53</v>
      </c>
      <c r="U62" s="48">
        <v>18.985299999999999</v>
      </c>
      <c r="V62" s="48">
        <v>0</v>
      </c>
      <c r="W62" s="48">
        <v>18.985299999999999</v>
      </c>
      <c r="X62" s="48">
        <v>0</v>
      </c>
      <c r="Y62" s="48">
        <v>17</v>
      </c>
      <c r="Z62" s="48">
        <v>19.1557</v>
      </c>
      <c r="AA62" s="48">
        <v>18.985299999999999</v>
      </c>
      <c r="AB62" s="48">
        <v>0</v>
      </c>
      <c r="AC62" s="48">
        <v>18.985299999999999</v>
      </c>
      <c r="AD62" s="48">
        <v>0</v>
      </c>
      <c r="AE62" s="48">
        <v>17</v>
      </c>
      <c r="AF62" s="48">
        <v>19.1557</v>
      </c>
      <c r="AG62" s="48">
        <v>0</v>
      </c>
      <c r="AH62" s="48">
        <v>0</v>
      </c>
      <c r="AI62" s="48">
        <v>0</v>
      </c>
      <c r="AJ62" s="48" t="s">
        <v>344</v>
      </c>
      <c r="AK62" s="48" t="s">
        <v>344</v>
      </c>
      <c r="AL62" s="48">
        <v>0</v>
      </c>
      <c r="AM62" s="48">
        <v>29.467400000000001</v>
      </c>
    </row>
    <row r="63" spans="1:39" hidden="1" outlineLevel="1">
      <c r="A63" s="8">
        <v>42125</v>
      </c>
      <c r="B63" s="48">
        <v>29.8813</v>
      </c>
      <c r="C63" s="48">
        <v>30.335699999999999</v>
      </c>
      <c r="D63" s="48">
        <v>32.067799999999998</v>
      </c>
      <c r="E63" s="48">
        <v>29.861499999999999</v>
      </c>
      <c r="F63" s="48">
        <v>33.778599999999997</v>
      </c>
      <c r="G63" s="48">
        <v>30.101099999999999</v>
      </c>
      <c r="H63" s="48">
        <v>23.057300000000001</v>
      </c>
      <c r="I63" s="48">
        <v>30.329599999999999</v>
      </c>
      <c r="J63" s="48">
        <v>32.049799999999998</v>
      </c>
      <c r="K63" s="48">
        <v>29.861499999999999</v>
      </c>
      <c r="L63" s="48">
        <v>33.778599999999997</v>
      </c>
      <c r="M63" s="48">
        <v>30.101099999999999</v>
      </c>
      <c r="N63" s="48">
        <v>23.057300000000001</v>
      </c>
      <c r="O63" s="48">
        <v>35.091500000000003</v>
      </c>
      <c r="P63" s="48">
        <v>35.091500000000003</v>
      </c>
      <c r="Q63" s="48" t="s">
        <v>344</v>
      </c>
      <c r="R63" s="48" t="s">
        <v>344</v>
      </c>
      <c r="S63" s="48" t="s">
        <v>344</v>
      </c>
      <c r="T63" s="48" t="s">
        <v>344</v>
      </c>
      <c r="U63" s="48">
        <v>17.6447</v>
      </c>
      <c r="V63" s="48">
        <v>0</v>
      </c>
      <c r="W63" s="48">
        <v>17.6447</v>
      </c>
      <c r="X63" s="48">
        <v>0</v>
      </c>
      <c r="Y63" s="48">
        <v>0</v>
      </c>
      <c r="Z63" s="48">
        <v>17.6447</v>
      </c>
      <c r="AA63" s="48">
        <v>17.6447</v>
      </c>
      <c r="AB63" s="48">
        <v>0</v>
      </c>
      <c r="AC63" s="48">
        <v>17.6447</v>
      </c>
      <c r="AD63" s="48">
        <v>0</v>
      </c>
      <c r="AE63" s="48">
        <v>0</v>
      </c>
      <c r="AF63" s="48">
        <v>17.6447</v>
      </c>
      <c r="AG63" s="48">
        <v>0</v>
      </c>
      <c r="AH63" s="48">
        <v>0</v>
      </c>
      <c r="AI63" s="48" t="s">
        <v>344</v>
      </c>
      <c r="AJ63" s="48" t="s">
        <v>344</v>
      </c>
      <c r="AK63" s="48" t="s">
        <v>344</v>
      </c>
      <c r="AL63" s="48" t="s">
        <v>344</v>
      </c>
      <c r="AM63" s="48">
        <v>29.0884</v>
      </c>
    </row>
    <row r="64" spans="1:39" hidden="1" outlineLevel="1">
      <c r="A64" s="8">
        <v>42156</v>
      </c>
      <c r="B64" s="48">
        <v>30.454899999999999</v>
      </c>
      <c r="C64" s="48">
        <v>30.400200000000002</v>
      </c>
      <c r="D64" s="48">
        <v>32.222099999999998</v>
      </c>
      <c r="E64" s="48">
        <v>29.814</v>
      </c>
      <c r="F64" s="48">
        <v>34.597000000000001</v>
      </c>
      <c r="G64" s="48">
        <v>29.654599999999999</v>
      </c>
      <c r="H64" s="48">
        <v>24.543099999999999</v>
      </c>
      <c r="I64" s="48">
        <v>30.527699999999999</v>
      </c>
      <c r="J64" s="48">
        <v>32.219499999999996</v>
      </c>
      <c r="K64" s="48">
        <v>29.977900000000002</v>
      </c>
      <c r="L64" s="48">
        <v>34.597000000000001</v>
      </c>
      <c r="M64" s="48">
        <v>29.654599999999999</v>
      </c>
      <c r="N64" s="48">
        <v>34.578400000000002</v>
      </c>
      <c r="O64" s="48">
        <v>14.4194</v>
      </c>
      <c r="P64" s="48">
        <v>38.332099999999997</v>
      </c>
      <c r="Q64" s="48">
        <v>14.11</v>
      </c>
      <c r="R64" s="48" t="s">
        <v>344</v>
      </c>
      <c r="S64" s="48" t="s">
        <v>344</v>
      </c>
      <c r="T64" s="48">
        <v>14.11</v>
      </c>
      <c r="U64" s="48">
        <v>15.3795</v>
      </c>
      <c r="V64" s="48">
        <v>0</v>
      </c>
      <c r="W64" s="48">
        <v>15.3795</v>
      </c>
      <c r="X64" s="48">
        <v>0</v>
      </c>
      <c r="Y64" s="48">
        <v>15</v>
      </c>
      <c r="Z64" s="48">
        <v>25.581299999999999</v>
      </c>
      <c r="AA64" s="48">
        <v>15.3795</v>
      </c>
      <c r="AB64" s="48">
        <v>0</v>
      </c>
      <c r="AC64" s="48">
        <v>15.3795</v>
      </c>
      <c r="AD64" s="48">
        <v>0</v>
      </c>
      <c r="AE64" s="48">
        <v>15</v>
      </c>
      <c r="AF64" s="48">
        <v>25.581299999999999</v>
      </c>
      <c r="AG64" s="48">
        <v>0</v>
      </c>
      <c r="AH64" s="48">
        <v>0</v>
      </c>
      <c r="AI64" s="48">
        <v>0</v>
      </c>
      <c r="AJ64" s="48" t="s">
        <v>344</v>
      </c>
      <c r="AK64" s="48" t="s">
        <v>344</v>
      </c>
      <c r="AL64" s="48">
        <v>0</v>
      </c>
      <c r="AM64" s="48">
        <v>30.716999999999999</v>
      </c>
    </row>
    <row r="65" spans="1:39" hidden="1" outlineLevel="1">
      <c r="A65" s="8">
        <v>42186</v>
      </c>
      <c r="B65" s="48">
        <v>28.7224</v>
      </c>
      <c r="C65" s="48">
        <v>28.688199999999998</v>
      </c>
      <c r="D65" s="48">
        <v>30.8931</v>
      </c>
      <c r="E65" s="48">
        <v>28.139600000000002</v>
      </c>
      <c r="F65" s="48">
        <v>35.788800000000002</v>
      </c>
      <c r="G65" s="48">
        <v>29.538399999999999</v>
      </c>
      <c r="H65" s="48">
        <v>18.122900000000001</v>
      </c>
      <c r="I65" s="48">
        <v>30.062999999999999</v>
      </c>
      <c r="J65" s="48">
        <v>30.911799999999999</v>
      </c>
      <c r="K65" s="48">
        <v>29.820900000000002</v>
      </c>
      <c r="L65" s="48">
        <v>35.788800000000002</v>
      </c>
      <c r="M65" s="48">
        <v>29.538399999999999</v>
      </c>
      <c r="N65" s="48">
        <v>26.418399999999998</v>
      </c>
      <c r="O65" s="48">
        <v>16.696100000000001</v>
      </c>
      <c r="P65" s="48">
        <v>7.1582999999999997</v>
      </c>
      <c r="Q65" s="48">
        <v>16.710699999999999</v>
      </c>
      <c r="R65" s="48" t="s">
        <v>344</v>
      </c>
      <c r="S65" s="48" t="s">
        <v>344</v>
      </c>
      <c r="T65" s="48">
        <v>16.710699999999999</v>
      </c>
      <c r="U65" s="48">
        <v>15.5334</v>
      </c>
      <c r="V65" s="48">
        <v>0</v>
      </c>
      <c r="W65" s="48">
        <v>15.5334</v>
      </c>
      <c r="X65" s="48">
        <v>0</v>
      </c>
      <c r="Y65" s="48">
        <v>0</v>
      </c>
      <c r="Z65" s="48">
        <v>15.5334</v>
      </c>
      <c r="AA65" s="48">
        <v>18.276</v>
      </c>
      <c r="AB65" s="48">
        <v>0</v>
      </c>
      <c r="AC65" s="48">
        <v>18.276</v>
      </c>
      <c r="AD65" s="48">
        <v>0</v>
      </c>
      <c r="AE65" s="48">
        <v>0</v>
      </c>
      <c r="AF65" s="48">
        <v>18.276</v>
      </c>
      <c r="AG65" s="48">
        <v>12.7491</v>
      </c>
      <c r="AH65" s="48">
        <v>0</v>
      </c>
      <c r="AI65" s="48">
        <v>12.7491</v>
      </c>
      <c r="AJ65" s="48" t="s">
        <v>344</v>
      </c>
      <c r="AK65" s="48" t="s">
        <v>344</v>
      </c>
      <c r="AL65" s="48">
        <v>12.7491</v>
      </c>
      <c r="AM65" s="48">
        <v>29.815899999999999</v>
      </c>
    </row>
    <row r="66" spans="1:39" hidden="1" outlineLevel="1">
      <c r="A66" s="8">
        <v>42217</v>
      </c>
      <c r="B66" s="48">
        <v>29.3249</v>
      </c>
      <c r="C66" s="48">
        <v>29.086400000000001</v>
      </c>
      <c r="D66" s="48">
        <v>28.673200000000001</v>
      </c>
      <c r="E66" s="48">
        <v>29.1876</v>
      </c>
      <c r="F66" s="48">
        <v>35.589399999999998</v>
      </c>
      <c r="G66" s="48">
        <v>29.491800000000001</v>
      </c>
      <c r="H66" s="48">
        <v>21.625699999999998</v>
      </c>
      <c r="I66" s="48">
        <v>29.086099999999998</v>
      </c>
      <c r="J66" s="48">
        <v>28.671700000000001</v>
      </c>
      <c r="K66" s="48">
        <v>29.1876</v>
      </c>
      <c r="L66" s="48">
        <v>35.589399999999998</v>
      </c>
      <c r="M66" s="48">
        <v>29.491800000000001</v>
      </c>
      <c r="N66" s="48">
        <v>21.625699999999998</v>
      </c>
      <c r="O66" s="48">
        <v>37.999699999999997</v>
      </c>
      <c r="P66" s="48">
        <v>37.999699999999997</v>
      </c>
      <c r="Q66" s="48" t="s">
        <v>344</v>
      </c>
      <c r="R66" s="48" t="s">
        <v>344</v>
      </c>
      <c r="S66" s="48" t="s">
        <v>344</v>
      </c>
      <c r="T66" s="48" t="s">
        <v>344</v>
      </c>
      <c r="U66" s="48">
        <v>16.478400000000001</v>
      </c>
      <c r="V66" s="48">
        <v>0</v>
      </c>
      <c r="W66" s="48">
        <v>16.478400000000001</v>
      </c>
      <c r="X66" s="48">
        <v>0</v>
      </c>
      <c r="Y66" s="48">
        <v>0</v>
      </c>
      <c r="Z66" s="48">
        <v>16.478400000000001</v>
      </c>
      <c r="AA66" s="48">
        <v>16.478400000000001</v>
      </c>
      <c r="AB66" s="48">
        <v>0</v>
      </c>
      <c r="AC66" s="48">
        <v>16.478400000000001</v>
      </c>
      <c r="AD66" s="48">
        <v>0</v>
      </c>
      <c r="AE66" s="48">
        <v>0</v>
      </c>
      <c r="AF66" s="48">
        <v>16.478400000000001</v>
      </c>
      <c r="AG66" s="48">
        <v>0</v>
      </c>
      <c r="AH66" s="48">
        <v>0</v>
      </c>
      <c r="AI66" s="48" t="s">
        <v>344</v>
      </c>
      <c r="AJ66" s="48" t="s">
        <v>344</v>
      </c>
      <c r="AK66" s="48" t="s">
        <v>344</v>
      </c>
      <c r="AL66" s="48" t="s">
        <v>344</v>
      </c>
      <c r="AM66" s="48">
        <v>30.936599999999999</v>
      </c>
    </row>
    <row r="67" spans="1:39" hidden="1" outlineLevel="1">
      <c r="A67" s="8">
        <v>42248</v>
      </c>
      <c r="B67" s="48">
        <v>29.524699999999999</v>
      </c>
      <c r="C67" s="48">
        <v>29.231200000000001</v>
      </c>
      <c r="D67" s="48">
        <v>28.2288</v>
      </c>
      <c r="E67" s="48">
        <v>29.462</v>
      </c>
      <c r="F67" s="48">
        <v>34.061500000000002</v>
      </c>
      <c r="G67" s="48">
        <v>29.9648</v>
      </c>
      <c r="H67" s="48">
        <v>16.908799999999999</v>
      </c>
      <c r="I67" s="48">
        <v>29.158999999999999</v>
      </c>
      <c r="J67" s="48">
        <v>27.779199999999999</v>
      </c>
      <c r="K67" s="48">
        <v>29.462</v>
      </c>
      <c r="L67" s="48">
        <v>34.061500000000002</v>
      </c>
      <c r="M67" s="48">
        <v>29.9648</v>
      </c>
      <c r="N67" s="48">
        <v>16.908799999999999</v>
      </c>
      <c r="O67" s="48">
        <v>37.503100000000003</v>
      </c>
      <c r="P67" s="48">
        <v>37.503100000000003</v>
      </c>
      <c r="Q67" s="48" t="s">
        <v>344</v>
      </c>
      <c r="R67" s="48" t="s">
        <v>344</v>
      </c>
      <c r="S67" s="48" t="s">
        <v>344</v>
      </c>
      <c r="T67" s="48" t="s">
        <v>344</v>
      </c>
      <c r="U67" s="48">
        <v>12.8917</v>
      </c>
      <c r="V67" s="48">
        <v>0</v>
      </c>
      <c r="W67" s="48">
        <v>12.8917</v>
      </c>
      <c r="X67" s="48">
        <v>0</v>
      </c>
      <c r="Y67" s="48">
        <v>17</v>
      </c>
      <c r="Z67" s="48">
        <v>12.5379</v>
      </c>
      <c r="AA67" s="48">
        <v>12.8917</v>
      </c>
      <c r="AB67" s="48">
        <v>0</v>
      </c>
      <c r="AC67" s="48">
        <v>12.8917</v>
      </c>
      <c r="AD67" s="48">
        <v>0</v>
      </c>
      <c r="AE67" s="48">
        <v>17</v>
      </c>
      <c r="AF67" s="48">
        <v>12.5379</v>
      </c>
      <c r="AG67" s="48">
        <v>0</v>
      </c>
      <c r="AH67" s="48">
        <v>0</v>
      </c>
      <c r="AI67" s="48" t="s">
        <v>344</v>
      </c>
      <c r="AJ67" s="48" t="s">
        <v>344</v>
      </c>
      <c r="AK67" s="48" t="s">
        <v>344</v>
      </c>
      <c r="AL67" s="48" t="s">
        <v>344</v>
      </c>
      <c r="AM67" s="48">
        <v>31.5242</v>
      </c>
    </row>
    <row r="68" spans="1:39" hidden="1" outlineLevel="1">
      <c r="A68" s="8">
        <v>42278</v>
      </c>
      <c r="B68" s="48">
        <v>28.812100000000001</v>
      </c>
      <c r="C68" s="48">
        <v>28.114999999999998</v>
      </c>
      <c r="D68" s="48">
        <v>31.974900000000002</v>
      </c>
      <c r="E68" s="48">
        <v>27.1602</v>
      </c>
      <c r="F68" s="48">
        <v>29.944400000000002</v>
      </c>
      <c r="G68" s="48">
        <v>29.613600000000002</v>
      </c>
      <c r="H68" s="48">
        <v>13.0922</v>
      </c>
      <c r="I68" s="48">
        <v>28.107500000000002</v>
      </c>
      <c r="J68" s="48">
        <v>31.951699999999999</v>
      </c>
      <c r="K68" s="48">
        <v>27.1602</v>
      </c>
      <c r="L68" s="48">
        <v>29.944400000000002</v>
      </c>
      <c r="M68" s="48">
        <v>29.613600000000002</v>
      </c>
      <c r="N68" s="48">
        <v>13.0922</v>
      </c>
      <c r="O68" s="48">
        <v>37.990900000000003</v>
      </c>
      <c r="P68" s="48">
        <v>37.990900000000003</v>
      </c>
      <c r="Q68" s="48">
        <v>0</v>
      </c>
      <c r="R68" s="48" t="s">
        <v>344</v>
      </c>
      <c r="S68" s="48" t="s">
        <v>344</v>
      </c>
      <c r="T68" s="48">
        <v>0</v>
      </c>
      <c r="U68" s="48">
        <v>6.0000000000000001E-3</v>
      </c>
      <c r="V68" s="48">
        <v>0</v>
      </c>
      <c r="W68" s="48">
        <v>6.0000000000000001E-3</v>
      </c>
      <c r="X68" s="48">
        <v>0</v>
      </c>
      <c r="Y68" s="48">
        <v>0</v>
      </c>
      <c r="Z68" s="48">
        <v>6.0000000000000001E-3</v>
      </c>
      <c r="AA68" s="48">
        <v>1.09E-2</v>
      </c>
      <c r="AB68" s="48">
        <v>0</v>
      </c>
      <c r="AC68" s="48">
        <v>1.09E-2</v>
      </c>
      <c r="AD68" s="48">
        <v>0</v>
      </c>
      <c r="AE68" s="48">
        <v>0</v>
      </c>
      <c r="AF68" s="48">
        <v>1.09E-2</v>
      </c>
      <c r="AG68" s="48">
        <v>0</v>
      </c>
      <c r="AH68" s="48">
        <v>0</v>
      </c>
      <c r="AI68" s="48">
        <v>0</v>
      </c>
      <c r="AJ68" s="48" t="s">
        <v>344</v>
      </c>
      <c r="AK68" s="48" t="s">
        <v>344</v>
      </c>
      <c r="AL68" s="48">
        <v>0</v>
      </c>
      <c r="AM68" s="48">
        <v>35.080500000000001</v>
      </c>
    </row>
    <row r="69" spans="1:39" hidden="1" outlineLevel="1">
      <c r="A69" s="8">
        <v>42309</v>
      </c>
      <c r="B69" s="48">
        <v>28.113099999999999</v>
      </c>
      <c r="C69" s="48">
        <v>27.996700000000001</v>
      </c>
      <c r="D69" s="48">
        <v>28.0778</v>
      </c>
      <c r="E69" s="48">
        <v>27.982099999999999</v>
      </c>
      <c r="F69" s="48">
        <v>34.433300000000003</v>
      </c>
      <c r="G69" s="48">
        <v>28.780200000000001</v>
      </c>
      <c r="H69" s="48">
        <v>16.704000000000001</v>
      </c>
      <c r="I69" s="48">
        <v>27.9833</v>
      </c>
      <c r="J69" s="48">
        <v>27.99</v>
      </c>
      <c r="K69" s="48">
        <v>27.982099999999999</v>
      </c>
      <c r="L69" s="48">
        <v>34.433300000000003</v>
      </c>
      <c r="M69" s="48">
        <v>28.780200000000001</v>
      </c>
      <c r="N69" s="48">
        <v>16.704000000000001</v>
      </c>
      <c r="O69" s="48">
        <v>39.908799999999999</v>
      </c>
      <c r="P69" s="48">
        <v>39.908799999999999</v>
      </c>
      <c r="Q69" s="48" t="s">
        <v>344</v>
      </c>
      <c r="R69" s="48" t="s">
        <v>344</v>
      </c>
      <c r="S69" s="48" t="s">
        <v>344</v>
      </c>
      <c r="T69" s="48" t="s">
        <v>344</v>
      </c>
      <c r="U69" s="48">
        <v>6.9626000000000001</v>
      </c>
      <c r="V69" s="48">
        <v>0</v>
      </c>
      <c r="W69" s="48">
        <v>6.9626000000000001</v>
      </c>
      <c r="X69" s="48">
        <v>0</v>
      </c>
      <c r="Y69" s="48">
        <v>17</v>
      </c>
      <c r="Z69" s="48">
        <v>6.7419000000000002</v>
      </c>
      <c r="AA69" s="48">
        <v>6.9626000000000001</v>
      </c>
      <c r="AB69" s="48">
        <v>0</v>
      </c>
      <c r="AC69" s="48">
        <v>6.9626000000000001</v>
      </c>
      <c r="AD69" s="48">
        <v>0</v>
      </c>
      <c r="AE69" s="48">
        <v>17</v>
      </c>
      <c r="AF69" s="48">
        <v>6.7419000000000002</v>
      </c>
      <c r="AG69" s="48">
        <v>0</v>
      </c>
      <c r="AH69" s="48">
        <v>0</v>
      </c>
      <c r="AI69" s="48" t="s">
        <v>344</v>
      </c>
      <c r="AJ69" s="48" t="s">
        <v>344</v>
      </c>
      <c r="AK69" s="48" t="s">
        <v>344</v>
      </c>
      <c r="AL69" s="48" t="s">
        <v>344</v>
      </c>
      <c r="AM69" s="48">
        <v>30.5701</v>
      </c>
    </row>
    <row r="70" spans="1:39" hidden="1" outlineLevel="1">
      <c r="A70" s="8">
        <v>42339</v>
      </c>
      <c r="B70" s="48">
        <v>28.5029</v>
      </c>
      <c r="C70" s="48">
        <v>28.1205</v>
      </c>
      <c r="D70" s="48">
        <v>28.6554</v>
      </c>
      <c r="E70" s="48">
        <v>28.011299999999999</v>
      </c>
      <c r="F70" s="48">
        <v>34.134399999999999</v>
      </c>
      <c r="G70" s="48">
        <v>28.460100000000001</v>
      </c>
      <c r="H70" s="48">
        <v>18.855799999999999</v>
      </c>
      <c r="I70" s="48">
        <v>28.120200000000001</v>
      </c>
      <c r="J70" s="48">
        <v>28.6538</v>
      </c>
      <c r="K70" s="48">
        <v>28.011299999999999</v>
      </c>
      <c r="L70" s="48">
        <v>34.134399999999999</v>
      </c>
      <c r="M70" s="48">
        <v>28.460100000000001</v>
      </c>
      <c r="N70" s="48">
        <v>18.855799999999999</v>
      </c>
      <c r="O70" s="48">
        <v>37.910200000000003</v>
      </c>
      <c r="P70" s="48">
        <v>37.910200000000003</v>
      </c>
      <c r="Q70" s="48" t="s">
        <v>344</v>
      </c>
      <c r="R70" s="48" t="s">
        <v>344</v>
      </c>
      <c r="S70" s="48" t="s">
        <v>344</v>
      </c>
      <c r="T70" s="48" t="s">
        <v>344</v>
      </c>
      <c r="U70" s="48">
        <v>0.42709999999999998</v>
      </c>
      <c r="V70" s="48">
        <v>0</v>
      </c>
      <c r="W70" s="48">
        <v>0.42709999999999998</v>
      </c>
      <c r="X70" s="48">
        <v>0</v>
      </c>
      <c r="Y70" s="48">
        <v>0</v>
      </c>
      <c r="Z70" s="48">
        <v>0.42709999999999998</v>
      </c>
      <c r="AA70" s="48">
        <v>0.42709999999999998</v>
      </c>
      <c r="AB70" s="48">
        <v>0</v>
      </c>
      <c r="AC70" s="48">
        <v>0.42709999999999998</v>
      </c>
      <c r="AD70" s="48">
        <v>0</v>
      </c>
      <c r="AE70" s="48">
        <v>0</v>
      </c>
      <c r="AF70" s="48">
        <v>0.42709999999999998</v>
      </c>
      <c r="AG70" s="48">
        <v>0</v>
      </c>
      <c r="AH70" s="48">
        <v>0</v>
      </c>
      <c r="AI70" s="48" t="s">
        <v>344</v>
      </c>
      <c r="AJ70" s="48" t="s">
        <v>344</v>
      </c>
      <c r="AK70" s="48" t="s">
        <v>344</v>
      </c>
      <c r="AL70" s="48" t="s">
        <v>344</v>
      </c>
      <c r="AM70" s="48">
        <v>31.533999999999999</v>
      </c>
    </row>
    <row r="71" spans="1:39" hidden="1" outlineLevel="1">
      <c r="A71" s="8">
        <v>42370</v>
      </c>
      <c r="B71" s="48">
        <v>29.923999999999999</v>
      </c>
      <c r="C71" s="48">
        <v>29.7697</v>
      </c>
      <c r="D71" s="48">
        <v>29.308599999999998</v>
      </c>
      <c r="E71" s="48">
        <v>30.077200000000001</v>
      </c>
      <c r="F71" s="48">
        <v>32.366799999999998</v>
      </c>
      <c r="G71" s="48">
        <v>29.5808</v>
      </c>
      <c r="H71" s="48">
        <v>36.426200000000001</v>
      </c>
      <c r="I71" s="48">
        <v>29.769400000000001</v>
      </c>
      <c r="J71" s="48">
        <v>29.307700000000001</v>
      </c>
      <c r="K71" s="48">
        <v>30.077200000000001</v>
      </c>
      <c r="L71" s="48">
        <v>32.366799999999998</v>
      </c>
      <c r="M71" s="48">
        <v>29.5808</v>
      </c>
      <c r="N71" s="48">
        <v>36.426200000000001</v>
      </c>
      <c r="O71" s="48">
        <v>37.738199999999999</v>
      </c>
      <c r="P71" s="48">
        <v>37.738199999999999</v>
      </c>
      <c r="Q71" s="48" t="s">
        <v>344</v>
      </c>
      <c r="R71" s="48" t="s">
        <v>344</v>
      </c>
      <c r="S71" s="48" t="s">
        <v>344</v>
      </c>
      <c r="T71" s="48" t="s">
        <v>344</v>
      </c>
      <c r="U71" s="48">
        <v>24.8002</v>
      </c>
      <c r="V71" s="48">
        <v>0</v>
      </c>
      <c r="W71" s="48">
        <v>24.8002</v>
      </c>
      <c r="X71" s="48">
        <v>0</v>
      </c>
      <c r="Y71" s="48">
        <v>0</v>
      </c>
      <c r="Z71" s="48">
        <v>24.8002</v>
      </c>
      <c r="AA71" s="48">
        <v>24.8002</v>
      </c>
      <c r="AB71" s="48">
        <v>0</v>
      </c>
      <c r="AC71" s="48">
        <v>24.8002</v>
      </c>
      <c r="AD71" s="48">
        <v>0</v>
      </c>
      <c r="AE71" s="48">
        <v>0</v>
      </c>
      <c r="AF71" s="48">
        <v>24.8002</v>
      </c>
      <c r="AG71" s="48">
        <v>0</v>
      </c>
      <c r="AH71" s="48">
        <v>0</v>
      </c>
      <c r="AI71" s="48" t="s">
        <v>344</v>
      </c>
      <c r="AJ71" s="48" t="s">
        <v>344</v>
      </c>
      <c r="AK71" s="48" t="s">
        <v>344</v>
      </c>
      <c r="AL71" s="48" t="s">
        <v>344</v>
      </c>
      <c r="AM71" s="48">
        <v>31.017700000000001</v>
      </c>
    </row>
    <row r="72" spans="1:39" hidden="1" outlineLevel="1">
      <c r="A72" s="8">
        <v>42401</v>
      </c>
      <c r="B72" s="48">
        <v>29.125699999999998</v>
      </c>
      <c r="C72" s="48">
        <v>29.007400000000001</v>
      </c>
      <c r="D72" s="48">
        <v>29.3841</v>
      </c>
      <c r="E72" s="48">
        <v>28.779199999999999</v>
      </c>
      <c r="F72" s="48">
        <v>33.837699999999998</v>
      </c>
      <c r="G72" s="48">
        <v>29.451599999999999</v>
      </c>
      <c r="H72" s="48">
        <v>17.741199999999999</v>
      </c>
      <c r="I72" s="48">
        <v>29.006799999999998</v>
      </c>
      <c r="J72" s="48">
        <v>29.3827</v>
      </c>
      <c r="K72" s="48">
        <v>28.779199999999999</v>
      </c>
      <c r="L72" s="48">
        <v>33.837699999999998</v>
      </c>
      <c r="M72" s="48">
        <v>29.451599999999999</v>
      </c>
      <c r="N72" s="48">
        <v>17.741199999999999</v>
      </c>
      <c r="O72" s="48">
        <v>37.234299999999998</v>
      </c>
      <c r="P72" s="48">
        <v>37.234299999999998</v>
      </c>
      <c r="Q72" s="48" t="s">
        <v>344</v>
      </c>
      <c r="R72" s="48" t="s">
        <v>344</v>
      </c>
      <c r="S72" s="48" t="s">
        <v>344</v>
      </c>
      <c r="T72" s="48" t="s">
        <v>344</v>
      </c>
      <c r="U72" s="48">
        <v>0.48080000000000001</v>
      </c>
      <c r="V72" s="48">
        <v>0</v>
      </c>
      <c r="W72" s="48">
        <v>0.48080000000000001</v>
      </c>
      <c r="X72" s="48">
        <v>0</v>
      </c>
      <c r="Y72" s="48">
        <v>0</v>
      </c>
      <c r="Z72" s="48">
        <v>0.48080000000000001</v>
      </c>
      <c r="AA72" s="48">
        <v>0.48080000000000001</v>
      </c>
      <c r="AB72" s="48">
        <v>0</v>
      </c>
      <c r="AC72" s="48">
        <v>0.48080000000000001</v>
      </c>
      <c r="AD72" s="48">
        <v>0</v>
      </c>
      <c r="AE72" s="48">
        <v>0</v>
      </c>
      <c r="AF72" s="48">
        <v>0.48080000000000001</v>
      </c>
      <c r="AG72" s="48">
        <v>0</v>
      </c>
      <c r="AH72" s="48">
        <v>0</v>
      </c>
      <c r="AI72" s="48" t="s">
        <v>344</v>
      </c>
      <c r="AJ72" s="48" t="s">
        <v>344</v>
      </c>
      <c r="AK72" s="48" t="s">
        <v>344</v>
      </c>
      <c r="AL72" s="48" t="s">
        <v>344</v>
      </c>
      <c r="AM72" s="48">
        <v>29.957699999999999</v>
      </c>
    </row>
    <row r="73" spans="1:39" hidden="1" outlineLevel="1">
      <c r="A73" s="8">
        <v>42430</v>
      </c>
      <c r="B73" s="48">
        <v>28.937200000000001</v>
      </c>
      <c r="C73" s="48">
        <v>29.403400000000001</v>
      </c>
      <c r="D73" s="48">
        <v>29.457699999999999</v>
      </c>
      <c r="E73" s="48">
        <v>29.3734</v>
      </c>
      <c r="F73" s="48">
        <v>32.726599999999998</v>
      </c>
      <c r="G73" s="48">
        <v>29.071899999999999</v>
      </c>
      <c r="H73" s="48">
        <v>29.2364</v>
      </c>
      <c r="I73" s="48">
        <v>29.403199999999998</v>
      </c>
      <c r="J73" s="48">
        <v>29.457000000000001</v>
      </c>
      <c r="K73" s="48">
        <v>29.3734</v>
      </c>
      <c r="L73" s="48">
        <v>32.726599999999998</v>
      </c>
      <c r="M73" s="48">
        <v>29.071899999999999</v>
      </c>
      <c r="N73" s="48">
        <v>29.2364</v>
      </c>
      <c r="O73" s="48">
        <v>38.0017</v>
      </c>
      <c r="P73" s="48">
        <v>38.0017</v>
      </c>
      <c r="Q73" s="48" t="s">
        <v>344</v>
      </c>
      <c r="R73" s="48" t="s">
        <v>344</v>
      </c>
      <c r="S73" s="48" t="s">
        <v>344</v>
      </c>
      <c r="T73" s="48" t="s">
        <v>344</v>
      </c>
      <c r="U73" s="48">
        <v>2.8891</v>
      </c>
      <c r="V73" s="48">
        <v>0</v>
      </c>
      <c r="W73" s="48">
        <v>2.8891</v>
      </c>
      <c r="X73" s="48">
        <v>0</v>
      </c>
      <c r="Y73" s="48">
        <v>22.438600000000001</v>
      </c>
      <c r="Z73" s="48">
        <v>1.5299999999999999E-2</v>
      </c>
      <c r="AA73" s="48">
        <v>2.8891</v>
      </c>
      <c r="AB73" s="48">
        <v>0</v>
      </c>
      <c r="AC73" s="48">
        <v>2.8891</v>
      </c>
      <c r="AD73" s="48">
        <v>0</v>
      </c>
      <c r="AE73" s="48">
        <v>22.438600000000001</v>
      </c>
      <c r="AF73" s="48">
        <v>1.5299999999999999E-2</v>
      </c>
      <c r="AG73" s="48">
        <v>0</v>
      </c>
      <c r="AH73" s="48">
        <v>0</v>
      </c>
      <c r="AI73" s="48" t="s">
        <v>344</v>
      </c>
      <c r="AJ73" s="48" t="s">
        <v>344</v>
      </c>
      <c r="AK73" s="48" t="s">
        <v>344</v>
      </c>
      <c r="AL73" s="48" t="s">
        <v>344</v>
      </c>
      <c r="AM73" s="48">
        <v>29.8309</v>
      </c>
    </row>
    <row r="74" spans="1:39" hidden="1" outlineLevel="1">
      <c r="A74" s="8">
        <v>42461</v>
      </c>
      <c r="B74" s="48">
        <v>29.070399999999999</v>
      </c>
      <c r="C74" s="48">
        <v>29.2212</v>
      </c>
      <c r="D74" s="48">
        <v>29.4008</v>
      </c>
      <c r="E74" s="48">
        <v>29.145099999999999</v>
      </c>
      <c r="F74" s="48">
        <v>31.313600000000001</v>
      </c>
      <c r="G74" s="48">
        <v>29.483599999999999</v>
      </c>
      <c r="H74" s="48">
        <v>22.933</v>
      </c>
      <c r="I74" s="48">
        <v>29.220700000000001</v>
      </c>
      <c r="J74" s="48">
        <v>29.3992</v>
      </c>
      <c r="K74" s="48">
        <v>29.145099999999999</v>
      </c>
      <c r="L74" s="48">
        <v>31.313600000000001</v>
      </c>
      <c r="M74" s="48">
        <v>29.483599999999999</v>
      </c>
      <c r="N74" s="48">
        <v>22.933</v>
      </c>
      <c r="O74" s="48">
        <v>37.689900000000002</v>
      </c>
      <c r="P74" s="48">
        <v>37.689900000000002</v>
      </c>
      <c r="Q74" s="48" t="s">
        <v>344</v>
      </c>
      <c r="R74" s="48" t="s">
        <v>344</v>
      </c>
      <c r="S74" s="48" t="s">
        <v>344</v>
      </c>
      <c r="T74" s="48" t="s">
        <v>344</v>
      </c>
      <c r="U74" s="48">
        <v>10.030799999999999</v>
      </c>
      <c r="V74" s="48">
        <v>0</v>
      </c>
      <c r="W74" s="48">
        <v>10.030799999999999</v>
      </c>
      <c r="X74" s="48">
        <v>0</v>
      </c>
      <c r="Y74" s="48">
        <v>0</v>
      </c>
      <c r="Z74" s="48">
        <v>10.030799999999999</v>
      </c>
      <c r="AA74" s="48">
        <v>10.030799999999999</v>
      </c>
      <c r="AB74" s="48">
        <v>0</v>
      </c>
      <c r="AC74" s="48">
        <v>10.030799999999999</v>
      </c>
      <c r="AD74" s="48">
        <v>0</v>
      </c>
      <c r="AE74" s="48">
        <v>0</v>
      </c>
      <c r="AF74" s="48">
        <v>10.030799999999999</v>
      </c>
      <c r="AG74" s="48">
        <v>0</v>
      </c>
      <c r="AH74" s="48">
        <v>0</v>
      </c>
      <c r="AI74" s="48" t="s">
        <v>344</v>
      </c>
      <c r="AJ74" s="48" t="s">
        <v>344</v>
      </c>
      <c r="AK74" s="48" t="s">
        <v>344</v>
      </c>
      <c r="AL74" s="48" t="s">
        <v>344</v>
      </c>
      <c r="AM74" s="48">
        <v>31.631900000000002</v>
      </c>
    </row>
    <row r="75" spans="1:39" hidden="1" outlineLevel="1">
      <c r="A75" s="8">
        <v>42491</v>
      </c>
      <c r="B75" s="48">
        <v>30.795200000000001</v>
      </c>
      <c r="C75" s="48">
        <v>30.7713</v>
      </c>
      <c r="D75" s="48">
        <v>29.018000000000001</v>
      </c>
      <c r="E75" s="48">
        <v>31.658799999999999</v>
      </c>
      <c r="F75" s="48">
        <v>43.801400000000001</v>
      </c>
      <c r="G75" s="48">
        <v>30.533100000000001</v>
      </c>
      <c r="H75" s="48">
        <v>21.7151</v>
      </c>
      <c r="I75" s="48">
        <v>30.771000000000001</v>
      </c>
      <c r="J75" s="48">
        <v>29.017099999999999</v>
      </c>
      <c r="K75" s="48">
        <v>31.658799999999999</v>
      </c>
      <c r="L75" s="48">
        <v>43.801400000000001</v>
      </c>
      <c r="M75" s="48">
        <v>30.533100000000001</v>
      </c>
      <c r="N75" s="48">
        <v>21.7151</v>
      </c>
      <c r="O75" s="48">
        <v>37.795699999999997</v>
      </c>
      <c r="P75" s="48">
        <v>37.795699999999997</v>
      </c>
      <c r="Q75" s="48" t="s">
        <v>344</v>
      </c>
      <c r="R75" s="48" t="s">
        <v>344</v>
      </c>
      <c r="S75" s="48" t="s">
        <v>344</v>
      </c>
      <c r="T75" s="48" t="s">
        <v>344</v>
      </c>
      <c r="U75" s="48">
        <v>25.285900000000002</v>
      </c>
      <c r="V75" s="48">
        <v>0</v>
      </c>
      <c r="W75" s="48">
        <v>25.285900000000002</v>
      </c>
      <c r="X75" s="48">
        <v>0</v>
      </c>
      <c r="Y75" s="48">
        <v>0</v>
      </c>
      <c r="Z75" s="48">
        <v>25.285900000000002</v>
      </c>
      <c r="AA75" s="48">
        <v>25.285900000000002</v>
      </c>
      <c r="AB75" s="48">
        <v>0</v>
      </c>
      <c r="AC75" s="48">
        <v>25.285900000000002</v>
      </c>
      <c r="AD75" s="48">
        <v>0</v>
      </c>
      <c r="AE75" s="48">
        <v>0</v>
      </c>
      <c r="AF75" s="48">
        <v>25.285900000000002</v>
      </c>
      <c r="AG75" s="48">
        <v>0</v>
      </c>
      <c r="AH75" s="48">
        <v>0</v>
      </c>
      <c r="AI75" s="48" t="s">
        <v>344</v>
      </c>
      <c r="AJ75" s="48" t="s">
        <v>344</v>
      </c>
      <c r="AK75" s="48" t="s">
        <v>344</v>
      </c>
      <c r="AL75" s="48" t="s">
        <v>344</v>
      </c>
      <c r="AM75" s="48">
        <v>30.9252</v>
      </c>
    </row>
    <row r="76" spans="1:39" hidden="1" outlineLevel="1">
      <c r="A76" s="8">
        <v>42522</v>
      </c>
      <c r="B76" s="48">
        <v>31.593599999999999</v>
      </c>
      <c r="C76" s="48">
        <v>31.685600000000001</v>
      </c>
      <c r="D76" s="48">
        <v>28.932300000000001</v>
      </c>
      <c r="E76" s="48">
        <v>32.753100000000003</v>
      </c>
      <c r="F76" s="48">
        <v>45.4895</v>
      </c>
      <c r="G76" s="48">
        <v>31.5779</v>
      </c>
      <c r="H76" s="48">
        <v>28.212900000000001</v>
      </c>
      <c r="I76" s="48">
        <v>31.685400000000001</v>
      </c>
      <c r="J76" s="48">
        <v>28.9312</v>
      </c>
      <c r="K76" s="48">
        <v>32.753100000000003</v>
      </c>
      <c r="L76" s="48">
        <v>45.4895</v>
      </c>
      <c r="M76" s="48">
        <v>31.5779</v>
      </c>
      <c r="N76" s="48">
        <v>28.212900000000001</v>
      </c>
      <c r="O76" s="48">
        <v>37.683999999999997</v>
      </c>
      <c r="P76" s="48">
        <v>37.683999999999997</v>
      </c>
      <c r="Q76" s="48" t="s">
        <v>344</v>
      </c>
      <c r="R76" s="48" t="s">
        <v>344</v>
      </c>
      <c r="S76" s="48" t="s">
        <v>344</v>
      </c>
      <c r="T76" s="48" t="s">
        <v>344</v>
      </c>
      <c r="U76" s="48">
        <v>7.3711000000000002</v>
      </c>
      <c r="V76" s="48">
        <v>0</v>
      </c>
      <c r="W76" s="48">
        <v>7.3711000000000002</v>
      </c>
      <c r="X76" s="48">
        <v>0</v>
      </c>
      <c r="Y76" s="48">
        <v>0</v>
      </c>
      <c r="Z76" s="48">
        <v>7.3711000000000002</v>
      </c>
      <c r="AA76" s="48">
        <v>7.3711000000000002</v>
      </c>
      <c r="AB76" s="48">
        <v>0</v>
      </c>
      <c r="AC76" s="48">
        <v>7.3711000000000002</v>
      </c>
      <c r="AD76" s="48">
        <v>0</v>
      </c>
      <c r="AE76" s="48">
        <v>0</v>
      </c>
      <c r="AF76" s="48">
        <v>7.3711000000000002</v>
      </c>
      <c r="AG76" s="48">
        <v>0</v>
      </c>
      <c r="AH76" s="48">
        <v>0</v>
      </c>
      <c r="AI76" s="48" t="s">
        <v>344</v>
      </c>
      <c r="AJ76" s="48" t="s">
        <v>344</v>
      </c>
      <c r="AK76" s="48" t="s">
        <v>344</v>
      </c>
      <c r="AL76" s="48" t="s">
        <v>344</v>
      </c>
      <c r="AM76" s="48">
        <v>31.817699999999999</v>
      </c>
    </row>
    <row r="77" spans="1:39" hidden="1" outlineLevel="1">
      <c r="A77" s="8">
        <v>42552</v>
      </c>
      <c r="B77" s="48">
        <v>30.642099999999999</v>
      </c>
      <c r="C77" s="48">
        <v>31.410799999999998</v>
      </c>
      <c r="D77" s="48">
        <v>28.818200000000001</v>
      </c>
      <c r="E77" s="48">
        <v>32.320599999999999</v>
      </c>
      <c r="F77" s="48">
        <v>46.311599999999999</v>
      </c>
      <c r="G77" s="48">
        <v>30.719000000000001</v>
      </c>
      <c r="H77" s="48">
        <v>29.267299999999999</v>
      </c>
      <c r="I77" s="48">
        <v>31.410599999999999</v>
      </c>
      <c r="J77" s="48">
        <v>28.817</v>
      </c>
      <c r="K77" s="48">
        <v>32.320599999999999</v>
      </c>
      <c r="L77" s="48">
        <v>46.311599999999999</v>
      </c>
      <c r="M77" s="48">
        <v>30.719000000000001</v>
      </c>
      <c r="N77" s="48">
        <v>29.267299999999999</v>
      </c>
      <c r="O77" s="48">
        <v>37.846499999999999</v>
      </c>
      <c r="P77" s="48">
        <v>37.846499999999999</v>
      </c>
      <c r="Q77" s="48" t="s">
        <v>344</v>
      </c>
      <c r="R77" s="48" t="s">
        <v>344</v>
      </c>
      <c r="S77" s="48" t="s">
        <v>344</v>
      </c>
      <c r="T77" s="48" t="s">
        <v>344</v>
      </c>
      <c r="U77" s="48">
        <v>24.314299999999999</v>
      </c>
      <c r="V77" s="48">
        <v>0</v>
      </c>
      <c r="W77" s="48">
        <v>24.314299999999999</v>
      </c>
      <c r="X77" s="48">
        <v>0</v>
      </c>
      <c r="Y77" s="48">
        <v>0</v>
      </c>
      <c r="Z77" s="48">
        <v>24.314299999999999</v>
      </c>
      <c r="AA77" s="48">
        <v>24.314299999999999</v>
      </c>
      <c r="AB77" s="48">
        <v>0</v>
      </c>
      <c r="AC77" s="48">
        <v>24.314299999999999</v>
      </c>
      <c r="AD77" s="48">
        <v>0</v>
      </c>
      <c r="AE77" s="48">
        <v>0</v>
      </c>
      <c r="AF77" s="48">
        <v>24.314299999999999</v>
      </c>
      <c r="AG77" s="48">
        <v>0</v>
      </c>
      <c r="AH77" s="48">
        <v>0</v>
      </c>
      <c r="AI77" s="48" t="s">
        <v>344</v>
      </c>
      <c r="AJ77" s="48" t="s">
        <v>344</v>
      </c>
      <c r="AK77" s="48" t="s">
        <v>344</v>
      </c>
      <c r="AL77" s="48" t="s">
        <v>344</v>
      </c>
      <c r="AM77" s="48">
        <v>27.9055</v>
      </c>
    </row>
    <row r="78" spans="1:39" hidden="1" outlineLevel="1">
      <c r="A78" s="8">
        <v>42583</v>
      </c>
      <c r="B78" s="48">
        <v>31.508900000000001</v>
      </c>
      <c r="C78" s="48">
        <v>32.029899999999998</v>
      </c>
      <c r="D78" s="48">
        <v>30.028500000000001</v>
      </c>
      <c r="E78" s="48">
        <v>33.626600000000003</v>
      </c>
      <c r="F78" s="48">
        <v>40.4998</v>
      </c>
      <c r="G78" s="48">
        <v>32.813499999999998</v>
      </c>
      <c r="H78" s="48">
        <v>32.246600000000001</v>
      </c>
      <c r="I78" s="48">
        <v>32.029699999999998</v>
      </c>
      <c r="J78" s="48">
        <v>30.027999999999999</v>
      </c>
      <c r="K78" s="48">
        <v>33.626600000000003</v>
      </c>
      <c r="L78" s="48">
        <v>40.4998</v>
      </c>
      <c r="M78" s="48">
        <v>32.813499999999998</v>
      </c>
      <c r="N78" s="48">
        <v>32.246600000000001</v>
      </c>
      <c r="O78" s="48">
        <v>37.744399999999999</v>
      </c>
      <c r="P78" s="48">
        <v>37.744399999999999</v>
      </c>
      <c r="Q78" s="48" t="s">
        <v>344</v>
      </c>
      <c r="R78" s="48" t="s">
        <v>344</v>
      </c>
      <c r="S78" s="48" t="s">
        <v>344</v>
      </c>
      <c r="T78" s="48" t="s">
        <v>344</v>
      </c>
      <c r="U78" s="48">
        <v>8.4099000000000004</v>
      </c>
      <c r="V78" s="48">
        <v>0</v>
      </c>
      <c r="W78" s="48">
        <v>8.4099000000000004</v>
      </c>
      <c r="X78" s="48">
        <v>0</v>
      </c>
      <c r="Y78" s="48">
        <v>0</v>
      </c>
      <c r="Z78" s="48">
        <v>8.4099000000000004</v>
      </c>
      <c r="AA78" s="48">
        <v>8.4099000000000004</v>
      </c>
      <c r="AB78" s="48">
        <v>0</v>
      </c>
      <c r="AC78" s="48">
        <v>8.4099000000000004</v>
      </c>
      <c r="AD78" s="48">
        <v>0</v>
      </c>
      <c r="AE78" s="48">
        <v>0</v>
      </c>
      <c r="AF78" s="48">
        <v>8.4099000000000004</v>
      </c>
      <c r="AG78" s="48">
        <v>0</v>
      </c>
      <c r="AH78" s="48">
        <v>0</v>
      </c>
      <c r="AI78" s="48" t="s">
        <v>344</v>
      </c>
      <c r="AJ78" s="48" t="s">
        <v>344</v>
      </c>
      <c r="AK78" s="48" t="s">
        <v>344</v>
      </c>
      <c r="AL78" s="48" t="s">
        <v>344</v>
      </c>
      <c r="AM78" s="48">
        <v>30.227399999999999</v>
      </c>
    </row>
    <row r="79" spans="1:39" hidden="1" outlineLevel="1">
      <c r="A79" s="8">
        <v>42614</v>
      </c>
      <c r="B79" s="48">
        <v>29.855899999999998</v>
      </c>
      <c r="C79" s="48">
        <v>30.5943</v>
      </c>
      <c r="D79" s="48">
        <v>29.055399999999999</v>
      </c>
      <c r="E79" s="48">
        <v>31.227799999999998</v>
      </c>
      <c r="F79" s="48">
        <v>32.435600000000001</v>
      </c>
      <c r="G79" s="48">
        <v>31.8687</v>
      </c>
      <c r="H79" s="48">
        <v>22.330500000000001</v>
      </c>
      <c r="I79" s="48">
        <v>30.589400000000001</v>
      </c>
      <c r="J79" s="48">
        <v>29.035900000000002</v>
      </c>
      <c r="K79" s="48">
        <v>31.227799999999998</v>
      </c>
      <c r="L79" s="48">
        <v>32.435600000000001</v>
      </c>
      <c r="M79" s="48">
        <v>31.8687</v>
      </c>
      <c r="N79" s="48">
        <v>22.330500000000001</v>
      </c>
      <c r="O79" s="48">
        <v>39.991700000000002</v>
      </c>
      <c r="P79" s="48">
        <v>39.991700000000002</v>
      </c>
      <c r="Q79" s="48" t="s">
        <v>344</v>
      </c>
      <c r="R79" s="48" t="s">
        <v>344</v>
      </c>
      <c r="S79" s="48" t="s">
        <v>344</v>
      </c>
      <c r="T79" s="48" t="s">
        <v>344</v>
      </c>
      <c r="U79" s="48">
        <v>0.19189999999999999</v>
      </c>
      <c r="V79" s="48">
        <v>0</v>
      </c>
      <c r="W79" s="48">
        <v>0.19189999999999999</v>
      </c>
      <c r="X79" s="48">
        <v>0</v>
      </c>
      <c r="Y79" s="48">
        <v>0</v>
      </c>
      <c r="Z79" s="48">
        <v>0.19189999999999999</v>
      </c>
      <c r="AA79" s="48">
        <v>0.19189999999999999</v>
      </c>
      <c r="AB79" s="48">
        <v>0</v>
      </c>
      <c r="AC79" s="48">
        <v>0.19189999999999999</v>
      </c>
      <c r="AD79" s="48">
        <v>0</v>
      </c>
      <c r="AE79" s="48">
        <v>0</v>
      </c>
      <c r="AF79" s="48">
        <v>0.19189999999999999</v>
      </c>
      <c r="AG79" s="48">
        <v>0</v>
      </c>
      <c r="AH79" s="48">
        <v>0</v>
      </c>
      <c r="AI79" s="48" t="s">
        <v>344</v>
      </c>
      <c r="AJ79" s="48" t="s">
        <v>344</v>
      </c>
      <c r="AK79" s="48" t="s">
        <v>344</v>
      </c>
      <c r="AL79" s="48" t="s">
        <v>344</v>
      </c>
      <c r="AM79" s="48">
        <v>27.49</v>
      </c>
    </row>
    <row r="80" spans="1:39" hidden="1" outlineLevel="1">
      <c r="A80" s="8">
        <v>42644</v>
      </c>
      <c r="B80" s="48">
        <v>29.867799999999999</v>
      </c>
      <c r="C80" s="48">
        <v>29.9755</v>
      </c>
      <c r="D80" s="48">
        <v>28.798100000000002</v>
      </c>
      <c r="E80" s="48">
        <v>30.3353</v>
      </c>
      <c r="F80" s="48">
        <v>33.832000000000001</v>
      </c>
      <c r="G80" s="48">
        <v>31.126100000000001</v>
      </c>
      <c r="H80" s="48">
        <v>21.988299999999999</v>
      </c>
      <c r="I80" s="48">
        <v>29.971299999999999</v>
      </c>
      <c r="J80" s="48">
        <v>28.778199999999998</v>
      </c>
      <c r="K80" s="48">
        <v>30.3353</v>
      </c>
      <c r="L80" s="48">
        <v>33.832000000000001</v>
      </c>
      <c r="M80" s="48">
        <v>31.126100000000001</v>
      </c>
      <c r="N80" s="48">
        <v>21.988299999999999</v>
      </c>
      <c r="O80" s="48">
        <v>39.940300000000001</v>
      </c>
      <c r="P80" s="48">
        <v>39.940300000000001</v>
      </c>
      <c r="Q80" s="48" t="s">
        <v>344</v>
      </c>
      <c r="R80" s="48" t="s">
        <v>344</v>
      </c>
      <c r="S80" s="48" t="s">
        <v>344</v>
      </c>
      <c r="T80" s="48" t="s">
        <v>344</v>
      </c>
      <c r="U80" s="48">
        <v>27.0154</v>
      </c>
      <c r="V80" s="48">
        <v>0</v>
      </c>
      <c r="W80" s="48">
        <v>27.0154</v>
      </c>
      <c r="X80" s="48">
        <v>0</v>
      </c>
      <c r="Y80" s="48">
        <v>0</v>
      </c>
      <c r="Z80" s="48">
        <v>27.0154</v>
      </c>
      <c r="AA80" s="48">
        <v>27.0154</v>
      </c>
      <c r="AB80" s="48">
        <v>0</v>
      </c>
      <c r="AC80" s="48">
        <v>27.0154</v>
      </c>
      <c r="AD80" s="48">
        <v>0</v>
      </c>
      <c r="AE80" s="48">
        <v>0</v>
      </c>
      <c r="AF80" s="48">
        <v>27.0154</v>
      </c>
      <c r="AG80" s="48">
        <v>0</v>
      </c>
      <c r="AH80" s="48">
        <v>0</v>
      </c>
      <c r="AI80" s="48" t="s">
        <v>344</v>
      </c>
      <c r="AJ80" s="48" t="s">
        <v>344</v>
      </c>
      <c r="AK80" s="48" t="s">
        <v>344</v>
      </c>
      <c r="AL80" s="48" t="s">
        <v>344</v>
      </c>
      <c r="AM80" s="48">
        <v>29.2925</v>
      </c>
    </row>
    <row r="81" spans="1:39" hidden="1" outlineLevel="1">
      <c r="A81" s="8">
        <v>42675</v>
      </c>
      <c r="B81" s="48">
        <v>29.866499999999998</v>
      </c>
      <c r="C81" s="48">
        <v>30.182600000000001</v>
      </c>
      <c r="D81" s="48">
        <v>29.655799999999999</v>
      </c>
      <c r="E81" s="48">
        <v>30.506900000000002</v>
      </c>
      <c r="F81" s="48">
        <v>33.428899999999999</v>
      </c>
      <c r="G81" s="48">
        <v>31.6755</v>
      </c>
      <c r="H81" s="48">
        <v>15.4232</v>
      </c>
      <c r="I81" s="48">
        <v>30.182200000000002</v>
      </c>
      <c r="J81" s="48">
        <v>29.654599999999999</v>
      </c>
      <c r="K81" s="48">
        <v>30.506900000000002</v>
      </c>
      <c r="L81" s="48">
        <v>33.428899999999999</v>
      </c>
      <c r="M81" s="48">
        <v>31.6755</v>
      </c>
      <c r="N81" s="48">
        <v>15.4232</v>
      </c>
      <c r="O81" s="48">
        <v>37.583100000000002</v>
      </c>
      <c r="P81" s="48">
        <v>37.583100000000002</v>
      </c>
      <c r="Q81" s="48" t="s">
        <v>344</v>
      </c>
      <c r="R81" s="48" t="s">
        <v>344</v>
      </c>
      <c r="S81" s="48" t="s">
        <v>344</v>
      </c>
      <c r="T81" s="48" t="s">
        <v>344</v>
      </c>
      <c r="U81" s="48">
        <v>27.628599999999999</v>
      </c>
      <c r="V81" s="48">
        <v>0</v>
      </c>
      <c r="W81" s="48">
        <v>27.628599999999999</v>
      </c>
      <c r="X81" s="48">
        <v>0</v>
      </c>
      <c r="Y81" s="48">
        <v>0</v>
      </c>
      <c r="Z81" s="48">
        <v>27.628599999999999</v>
      </c>
      <c r="AA81" s="48">
        <v>27.628599999999999</v>
      </c>
      <c r="AB81" s="48">
        <v>0</v>
      </c>
      <c r="AC81" s="48">
        <v>27.628599999999999</v>
      </c>
      <c r="AD81" s="48">
        <v>0</v>
      </c>
      <c r="AE81" s="48">
        <v>0</v>
      </c>
      <c r="AF81" s="48">
        <v>27.628599999999999</v>
      </c>
      <c r="AG81" s="48">
        <v>0</v>
      </c>
      <c r="AH81" s="48">
        <v>0</v>
      </c>
      <c r="AI81" s="48" t="s">
        <v>344</v>
      </c>
      <c r="AJ81" s="48" t="s">
        <v>344</v>
      </c>
      <c r="AK81" s="48" t="s">
        <v>344</v>
      </c>
      <c r="AL81" s="48" t="s">
        <v>344</v>
      </c>
      <c r="AM81" s="48">
        <v>28.032299999999999</v>
      </c>
    </row>
    <row r="82" spans="1:39" hidden="1" outlineLevel="1">
      <c r="A82" s="8">
        <v>42705</v>
      </c>
      <c r="B82" s="48">
        <v>29.7743</v>
      </c>
      <c r="C82" s="48">
        <v>30.3127</v>
      </c>
      <c r="D82" s="48">
        <v>30.092300000000002</v>
      </c>
      <c r="E82" s="48">
        <v>30.4407</v>
      </c>
      <c r="F82" s="48">
        <v>33.737900000000003</v>
      </c>
      <c r="G82" s="48">
        <v>31.215399999999999</v>
      </c>
      <c r="H82" s="48">
        <v>20.0307</v>
      </c>
      <c r="I82" s="48">
        <v>30.307400000000001</v>
      </c>
      <c r="J82" s="48">
        <v>30.0777</v>
      </c>
      <c r="K82" s="48">
        <v>30.4407</v>
      </c>
      <c r="L82" s="48">
        <v>33.737900000000003</v>
      </c>
      <c r="M82" s="48">
        <v>31.215399999999999</v>
      </c>
      <c r="N82" s="48">
        <v>20.0307</v>
      </c>
      <c r="O82" s="48">
        <v>39.975099999999998</v>
      </c>
      <c r="P82" s="48">
        <v>39.975099999999998</v>
      </c>
      <c r="Q82" s="48" t="s">
        <v>344</v>
      </c>
      <c r="R82" s="48" t="s">
        <v>344</v>
      </c>
      <c r="S82" s="48" t="s">
        <v>344</v>
      </c>
      <c r="T82" s="48" t="s">
        <v>344</v>
      </c>
      <c r="U82" s="48">
        <v>3.0627</v>
      </c>
      <c r="V82" s="48">
        <v>0</v>
      </c>
      <c r="W82" s="48">
        <v>3.0627</v>
      </c>
      <c r="X82" s="48">
        <v>0</v>
      </c>
      <c r="Y82" s="48">
        <v>18</v>
      </c>
      <c r="Z82" s="48">
        <v>3.0583999999999998</v>
      </c>
      <c r="AA82" s="48">
        <v>3.0627</v>
      </c>
      <c r="AB82" s="48">
        <v>0</v>
      </c>
      <c r="AC82" s="48">
        <v>3.0627</v>
      </c>
      <c r="AD82" s="48">
        <v>0</v>
      </c>
      <c r="AE82" s="48">
        <v>18</v>
      </c>
      <c r="AF82" s="48">
        <v>3.0583999999999998</v>
      </c>
      <c r="AG82" s="48">
        <v>0</v>
      </c>
      <c r="AH82" s="48">
        <v>0</v>
      </c>
      <c r="AI82" s="48" t="s">
        <v>344</v>
      </c>
      <c r="AJ82" s="48" t="s">
        <v>344</v>
      </c>
      <c r="AK82" s="48" t="s">
        <v>344</v>
      </c>
      <c r="AL82" s="48" t="s">
        <v>344</v>
      </c>
      <c r="AM82" s="48">
        <v>27.628900000000002</v>
      </c>
    </row>
    <row r="83" spans="1:39" hidden="1" outlineLevel="1">
      <c r="A83" s="8">
        <v>42736</v>
      </c>
      <c r="B83" s="48">
        <v>29.520099999999999</v>
      </c>
      <c r="C83" s="48">
        <v>29.9374</v>
      </c>
      <c r="D83" s="48">
        <v>29.566500000000001</v>
      </c>
      <c r="E83" s="48">
        <v>30.196000000000002</v>
      </c>
      <c r="F83" s="48">
        <v>34.224800000000002</v>
      </c>
      <c r="G83" s="48">
        <v>29.914899999999999</v>
      </c>
      <c r="H83" s="48">
        <v>25.076899999999998</v>
      </c>
      <c r="I83" s="48">
        <v>29.9374</v>
      </c>
      <c r="J83" s="48">
        <v>29.566400000000002</v>
      </c>
      <c r="K83" s="48">
        <v>30.196000000000002</v>
      </c>
      <c r="L83" s="48">
        <v>34.224800000000002</v>
      </c>
      <c r="M83" s="48">
        <v>29.914899999999999</v>
      </c>
      <c r="N83" s="48">
        <v>25.076899999999998</v>
      </c>
      <c r="O83" s="48">
        <v>36.843200000000003</v>
      </c>
      <c r="P83" s="48">
        <v>36.843200000000003</v>
      </c>
      <c r="Q83" s="48" t="s">
        <v>344</v>
      </c>
      <c r="R83" s="48" t="s">
        <v>344</v>
      </c>
      <c r="S83" s="48" t="s">
        <v>344</v>
      </c>
      <c r="T83" s="48" t="s">
        <v>344</v>
      </c>
      <c r="U83" s="48">
        <v>10.725300000000001</v>
      </c>
      <c r="V83" s="48">
        <v>0</v>
      </c>
      <c r="W83" s="48">
        <v>10.725300000000001</v>
      </c>
      <c r="X83" s="48">
        <v>0</v>
      </c>
      <c r="Y83" s="48">
        <v>0</v>
      </c>
      <c r="Z83" s="48">
        <v>10.725300000000001</v>
      </c>
      <c r="AA83" s="48">
        <v>10.725300000000001</v>
      </c>
      <c r="AB83" s="48">
        <v>0</v>
      </c>
      <c r="AC83" s="48">
        <v>10.725300000000001</v>
      </c>
      <c r="AD83" s="48">
        <v>0</v>
      </c>
      <c r="AE83" s="48">
        <v>0</v>
      </c>
      <c r="AF83" s="48">
        <v>10.725300000000001</v>
      </c>
      <c r="AG83" s="48">
        <v>0</v>
      </c>
      <c r="AH83" s="48">
        <v>0</v>
      </c>
      <c r="AI83" s="48" t="s">
        <v>344</v>
      </c>
      <c r="AJ83" s="48" t="s">
        <v>344</v>
      </c>
      <c r="AK83" s="48" t="s">
        <v>344</v>
      </c>
      <c r="AL83" s="48" t="s">
        <v>344</v>
      </c>
      <c r="AM83" s="48">
        <v>28.128699999999998</v>
      </c>
    </row>
    <row r="84" spans="1:39" hidden="1" outlineLevel="1">
      <c r="A84" s="8">
        <v>42767</v>
      </c>
      <c r="B84" s="48">
        <v>30.33</v>
      </c>
      <c r="C84" s="48">
        <v>30.552</v>
      </c>
      <c r="D84" s="48">
        <v>29.762799999999999</v>
      </c>
      <c r="E84" s="48">
        <v>32.269599999999997</v>
      </c>
      <c r="F84" s="48">
        <v>38.861600000000003</v>
      </c>
      <c r="G84" s="48">
        <v>32.170200000000001</v>
      </c>
      <c r="H84" s="48">
        <v>24.986599999999999</v>
      </c>
      <c r="I84" s="48">
        <v>30.552</v>
      </c>
      <c r="J84" s="48">
        <v>29.762799999999999</v>
      </c>
      <c r="K84" s="48">
        <v>32.269599999999997</v>
      </c>
      <c r="L84" s="48">
        <v>38.861600000000003</v>
      </c>
      <c r="M84" s="48">
        <v>32.170200000000001</v>
      </c>
      <c r="N84" s="48">
        <v>24.986599999999999</v>
      </c>
      <c r="O84" s="48">
        <v>37.926699999999997</v>
      </c>
      <c r="P84" s="48">
        <v>37.926699999999997</v>
      </c>
      <c r="Q84" s="48" t="s">
        <v>344</v>
      </c>
      <c r="R84" s="48" t="s">
        <v>344</v>
      </c>
      <c r="S84" s="48" t="s">
        <v>344</v>
      </c>
      <c r="T84" s="48" t="s">
        <v>344</v>
      </c>
      <c r="U84" s="48">
        <v>11.6235</v>
      </c>
      <c r="V84" s="48">
        <v>0</v>
      </c>
      <c r="W84" s="48">
        <v>11.6235</v>
      </c>
      <c r="X84" s="48">
        <v>0</v>
      </c>
      <c r="Y84" s="48">
        <v>0</v>
      </c>
      <c r="Z84" s="48">
        <v>12.6145</v>
      </c>
      <c r="AA84" s="48">
        <v>11.6235</v>
      </c>
      <c r="AB84" s="48">
        <v>0</v>
      </c>
      <c r="AC84" s="48">
        <v>11.6235</v>
      </c>
      <c r="AD84" s="48">
        <v>0</v>
      </c>
      <c r="AE84" s="48">
        <v>0</v>
      </c>
      <c r="AF84" s="48">
        <v>12.6145</v>
      </c>
      <c r="AG84" s="48">
        <v>0</v>
      </c>
      <c r="AH84" s="48">
        <v>0</v>
      </c>
      <c r="AI84" s="48" t="s">
        <v>344</v>
      </c>
      <c r="AJ84" s="48" t="s">
        <v>344</v>
      </c>
      <c r="AK84" s="48" t="s">
        <v>344</v>
      </c>
      <c r="AL84" s="48" t="s">
        <v>344</v>
      </c>
      <c r="AM84" s="48">
        <v>28.8002</v>
      </c>
    </row>
    <row r="85" spans="1:39" hidden="1" outlineLevel="1">
      <c r="A85" s="8">
        <v>42795</v>
      </c>
      <c r="B85" s="48">
        <v>29.1021</v>
      </c>
      <c r="C85" s="48">
        <v>29.402000000000001</v>
      </c>
      <c r="D85" s="48">
        <v>29.630600000000001</v>
      </c>
      <c r="E85" s="48">
        <v>29.212499999999999</v>
      </c>
      <c r="F85" s="48">
        <v>34.676900000000003</v>
      </c>
      <c r="G85" s="48">
        <v>28.570799999999998</v>
      </c>
      <c r="H85" s="48">
        <v>27.840699999999998</v>
      </c>
      <c r="I85" s="48">
        <v>29.402000000000001</v>
      </c>
      <c r="J85" s="48">
        <v>29.630500000000001</v>
      </c>
      <c r="K85" s="48">
        <v>29.212499999999999</v>
      </c>
      <c r="L85" s="48">
        <v>34.676900000000003</v>
      </c>
      <c r="M85" s="48">
        <v>28.570799999999998</v>
      </c>
      <c r="N85" s="48">
        <v>27.840699999999998</v>
      </c>
      <c r="O85" s="48">
        <v>39.634599999999999</v>
      </c>
      <c r="P85" s="48">
        <v>39.634599999999999</v>
      </c>
      <c r="Q85" s="48" t="s">
        <v>344</v>
      </c>
      <c r="R85" s="48" t="s">
        <v>344</v>
      </c>
      <c r="S85" s="48" t="s">
        <v>344</v>
      </c>
      <c r="T85" s="48" t="s">
        <v>344</v>
      </c>
      <c r="U85" s="48">
        <v>15.1051</v>
      </c>
      <c r="V85" s="48">
        <v>0</v>
      </c>
      <c r="W85" s="48">
        <v>15.1051</v>
      </c>
      <c r="X85" s="48">
        <v>0</v>
      </c>
      <c r="Y85" s="48">
        <v>0</v>
      </c>
      <c r="Z85" s="48">
        <v>15.1051</v>
      </c>
      <c r="AA85" s="48">
        <v>15.1051</v>
      </c>
      <c r="AB85" s="48">
        <v>0</v>
      </c>
      <c r="AC85" s="48">
        <v>15.1051</v>
      </c>
      <c r="AD85" s="48">
        <v>0</v>
      </c>
      <c r="AE85" s="48">
        <v>0</v>
      </c>
      <c r="AF85" s="48">
        <v>15.1051</v>
      </c>
      <c r="AG85" s="48">
        <v>0</v>
      </c>
      <c r="AH85" s="48">
        <v>0</v>
      </c>
      <c r="AI85" s="48" t="s">
        <v>344</v>
      </c>
      <c r="AJ85" s="48" t="s">
        <v>344</v>
      </c>
      <c r="AK85" s="48" t="s">
        <v>344</v>
      </c>
      <c r="AL85" s="48" t="s">
        <v>344</v>
      </c>
      <c r="AM85" s="48">
        <v>26.971900000000002</v>
      </c>
    </row>
    <row r="86" spans="1:39" hidden="1" outlineLevel="1">
      <c r="A86" s="8">
        <v>42826</v>
      </c>
      <c r="B86" s="48">
        <v>29.495000000000001</v>
      </c>
      <c r="C86" s="48">
        <v>29.9556</v>
      </c>
      <c r="D86" s="48">
        <v>29.7987</v>
      </c>
      <c r="E86" s="48">
        <v>30.0139</v>
      </c>
      <c r="F86" s="48">
        <v>33.157299999999999</v>
      </c>
      <c r="G86" s="48">
        <v>29.8949</v>
      </c>
      <c r="H86" s="48">
        <v>25.103899999999999</v>
      </c>
      <c r="I86" s="48">
        <v>29.955500000000001</v>
      </c>
      <c r="J86" s="48">
        <v>29.798300000000001</v>
      </c>
      <c r="K86" s="48">
        <v>30.0139</v>
      </c>
      <c r="L86" s="48">
        <v>33.157299999999999</v>
      </c>
      <c r="M86" s="48">
        <v>29.8949</v>
      </c>
      <c r="N86" s="48">
        <v>25.103899999999999</v>
      </c>
      <c r="O86" s="48">
        <v>39.456299999999999</v>
      </c>
      <c r="P86" s="48">
        <v>39.456299999999999</v>
      </c>
      <c r="Q86" s="48" t="s">
        <v>344</v>
      </c>
      <c r="R86" s="48" t="s">
        <v>344</v>
      </c>
      <c r="S86" s="48" t="s">
        <v>344</v>
      </c>
      <c r="T86" s="48" t="s">
        <v>344</v>
      </c>
      <c r="U86" s="48">
        <v>19.218</v>
      </c>
      <c r="V86" s="48">
        <v>0</v>
      </c>
      <c r="W86" s="48">
        <v>19.218</v>
      </c>
      <c r="X86" s="48">
        <v>0</v>
      </c>
      <c r="Y86" s="48">
        <v>0</v>
      </c>
      <c r="Z86" s="48">
        <v>19.218</v>
      </c>
      <c r="AA86" s="48">
        <v>19.218</v>
      </c>
      <c r="AB86" s="48">
        <v>0</v>
      </c>
      <c r="AC86" s="48">
        <v>19.218</v>
      </c>
      <c r="AD86" s="48">
        <v>0</v>
      </c>
      <c r="AE86" s="48">
        <v>0</v>
      </c>
      <c r="AF86" s="48">
        <v>19.218</v>
      </c>
      <c r="AG86" s="48">
        <v>0</v>
      </c>
      <c r="AH86" s="48">
        <v>0</v>
      </c>
      <c r="AI86" s="48" t="s">
        <v>344</v>
      </c>
      <c r="AJ86" s="48" t="s">
        <v>344</v>
      </c>
      <c r="AK86" s="48" t="s">
        <v>344</v>
      </c>
      <c r="AL86" s="48" t="s">
        <v>344</v>
      </c>
      <c r="AM86" s="48">
        <v>26.7545</v>
      </c>
    </row>
    <row r="87" spans="1:39" hidden="1" outlineLevel="1">
      <c r="A87" s="8">
        <v>42856</v>
      </c>
      <c r="B87" s="48">
        <v>29.330500000000001</v>
      </c>
      <c r="C87" s="48">
        <v>29.854299999999999</v>
      </c>
      <c r="D87" s="48">
        <v>28.664400000000001</v>
      </c>
      <c r="E87" s="48">
        <v>30.607700000000001</v>
      </c>
      <c r="F87" s="48">
        <v>31.3994</v>
      </c>
      <c r="G87" s="48">
        <v>30.802700000000002</v>
      </c>
      <c r="H87" s="48">
        <v>26.137</v>
      </c>
      <c r="I87" s="48">
        <v>29.8489</v>
      </c>
      <c r="J87" s="48">
        <v>28.648900000000001</v>
      </c>
      <c r="K87" s="48">
        <v>30.607700000000001</v>
      </c>
      <c r="L87" s="48">
        <v>31.3994</v>
      </c>
      <c r="M87" s="48">
        <v>30.802700000000002</v>
      </c>
      <c r="N87" s="48">
        <v>26.137</v>
      </c>
      <c r="O87" s="48">
        <v>39.990299999999998</v>
      </c>
      <c r="P87" s="48">
        <v>39.990299999999998</v>
      </c>
      <c r="Q87" s="48" t="s">
        <v>344</v>
      </c>
      <c r="R87" s="48" t="s">
        <v>344</v>
      </c>
      <c r="S87" s="48" t="s">
        <v>344</v>
      </c>
      <c r="T87" s="48" t="s">
        <v>344</v>
      </c>
      <c r="U87" s="48">
        <v>20.604099999999999</v>
      </c>
      <c r="V87" s="48">
        <v>0</v>
      </c>
      <c r="W87" s="48">
        <v>20.604099999999999</v>
      </c>
      <c r="X87" s="48">
        <v>0</v>
      </c>
      <c r="Y87" s="48">
        <v>21.932099999999998</v>
      </c>
      <c r="Z87" s="48">
        <v>20.222799999999999</v>
      </c>
      <c r="AA87" s="48">
        <v>20.604099999999999</v>
      </c>
      <c r="AB87" s="48">
        <v>0</v>
      </c>
      <c r="AC87" s="48">
        <v>20.604099999999999</v>
      </c>
      <c r="AD87" s="48">
        <v>0</v>
      </c>
      <c r="AE87" s="48">
        <v>21.932099999999998</v>
      </c>
      <c r="AF87" s="48">
        <v>20.222799999999999</v>
      </c>
      <c r="AG87" s="48">
        <v>0</v>
      </c>
      <c r="AH87" s="48">
        <v>0</v>
      </c>
      <c r="AI87" s="48" t="s">
        <v>344</v>
      </c>
      <c r="AJ87" s="48" t="s">
        <v>344</v>
      </c>
      <c r="AK87" s="48" t="s">
        <v>344</v>
      </c>
      <c r="AL87" s="48" t="s">
        <v>344</v>
      </c>
      <c r="AM87" s="48">
        <v>25.692599999999999</v>
      </c>
    </row>
    <row r="88" spans="1:39" hidden="1" outlineLevel="1">
      <c r="A88" s="8">
        <v>42887</v>
      </c>
      <c r="B88" s="48">
        <v>29.4803</v>
      </c>
      <c r="C88" s="48">
        <v>30.078900000000001</v>
      </c>
      <c r="D88" s="48">
        <v>29.674700000000001</v>
      </c>
      <c r="E88" s="48">
        <v>30.349599999999999</v>
      </c>
      <c r="F88" s="48">
        <v>35.704300000000003</v>
      </c>
      <c r="G88" s="48">
        <v>30.183499999999999</v>
      </c>
      <c r="H88" s="48">
        <v>24.447800000000001</v>
      </c>
      <c r="I88" s="48">
        <v>30.078800000000001</v>
      </c>
      <c r="J88" s="48">
        <v>29.674600000000002</v>
      </c>
      <c r="K88" s="48">
        <v>30.349599999999999</v>
      </c>
      <c r="L88" s="48">
        <v>35.704300000000003</v>
      </c>
      <c r="M88" s="48">
        <v>30.183499999999999</v>
      </c>
      <c r="N88" s="48">
        <v>24.447800000000001</v>
      </c>
      <c r="O88" s="48">
        <v>37.511400000000002</v>
      </c>
      <c r="P88" s="48">
        <v>37.511400000000002</v>
      </c>
      <c r="Q88" s="48" t="s">
        <v>344</v>
      </c>
      <c r="R88" s="48" t="s">
        <v>344</v>
      </c>
      <c r="S88" s="48" t="s">
        <v>344</v>
      </c>
      <c r="T88" s="48" t="s">
        <v>344</v>
      </c>
      <c r="U88" s="48">
        <v>18.661799999999999</v>
      </c>
      <c r="V88" s="48">
        <v>0</v>
      </c>
      <c r="W88" s="48">
        <v>18.661799999999999</v>
      </c>
      <c r="X88" s="48">
        <v>0</v>
      </c>
      <c r="Y88" s="48">
        <v>13.6442</v>
      </c>
      <c r="Z88" s="48">
        <v>24.461300000000001</v>
      </c>
      <c r="AA88" s="48">
        <v>18.661799999999999</v>
      </c>
      <c r="AB88" s="48">
        <v>0</v>
      </c>
      <c r="AC88" s="48">
        <v>18.661799999999999</v>
      </c>
      <c r="AD88" s="48">
        <v>0</v>
      </c>
      <c r="AE88" s="48">
        <v>13.6442</v>
      </c>
      <c r="AF88" s="48">
        <v>24.461300000000001</v>
      </c>
      <c r="AG88" s="48">
        <v>0</v>
      </c>
      <c r="AH88" s="48">
        <v>0</v>
      </c>
      <c r="AI88" s="48" t="s">
        <v>344</v>
      </c>
      <c r="AJ88" s="48" t="s">
        <v>344</v>
      </c>
      <c r="AK88" s="48" t="s">
        <v>344</v>
      </c>
      <c r="AL88" s="48" t="s">
        <v>344</v>
      </c>
      <c r="AM88" s="48">
        <v>25.2408</v>
      </c>
    </row>
    <row r="89" spans="1:39" hidden="1" outlineLevel="1">
      <c r="A89" s="8">
        <v>42917</v>
      </c>
      <c r="B89" s="48">
        <v>27.829599999999999</v>
      </c>
      <c r="C89" s="48">
        <v>28.396899999999999</v>
      </c>
      <c r="D89" s="48">
        <v>30.171399999999998</v>
      </c>
      <c r="E89" s="48">
        <v>27.5932</v>
      </c>
      <c r="F89" s="48">
        <v>20.241599999999998</v>
      </c>
      <c r="G89" s="48">
        <v>29.5319</v>
      </c>
      <c r="H89" s="48">
        <v>25.369499999999999</v>
      </c>
      <c r="I89" s="48">
        <v>28.396899999999999</v>
      </c>
      <c r="J89" s="48">
        <v>30.171299999999999</v>
      </c>
      <c r="K89" s="48">
        <v>27.5932</v>
      </c>
      <c r="L89" s="48">
        <v>20.241599999999998</v>
      </c>
      <c r="M89" s="48">
        <v>29.5319</v>
      </c>
      <c r="N89" s="48">
        <v>25.369499999999999</v>
      </c>
      <c r="O89" s="48">
        <v>36.746299999999998</v>
      </c>
      <c r="P89" s="48">
        <v>36.746299999999998</v>
      </c>
      <c r="Q89" s="48" t="s">
        <v>344</v>
      </c>
      <c r="R89" s="48" t="s">
        <v>344</v>
      </c>
      <c r="S89" s="48" t="s">
        <v>344</v>
      </c>
      <c r="T89" s="48" t="s">
        <v>344</v>
      </c>
      <c r="U89" s="48">
        <v>16.275400000000001</v>
      </c>
      <c r="V89" s="48">
        <v>0</v>
      </c>
      <c r="W89" s="48">
        <v>16.275400000000001</v>
      </c>
      <c r="X89" s="48">
        <v>0</v>
      </c>
      <c r="Y89" s="48">
        <v>0</v>
      </c>
      <c r="Z89" s="48">
        <v>16.275400000000001</v>
      </c>
      <c r="AA89" s="48">
        <v>16.275400000000001</v>
      </c>
      <c r="AB89" s="48">
        <v>0</v>
      </c>
      <c r="AC89" s="48">
        <v>16.275400000000001</v>
      </c>
      <c r="AD89" s="48">
        <v>0</v>
      </c>
      <c r="AE89" s="48">
        <v>0</v>
      </c>
      <c r="AF89" s="48">
        <v>16.275400000000001</v>
      </c>
      <c r="AG89" s="48">
        <v>0</v>
      </c>
      <c r="AH89" s="48">
        <v>0</v>
      </c>
      <c r="AI89" s="48" t="s">
        <v>344</v>
      </c>
      <c r="AJ89" s="48" t="s">
        <v>344</v>
      </c>
      <c r="AK89" s="48" t="s">
        <v>344</v>
      </c>
      <c r="AL89" s="48" t="s">
        <v>344</v>
      </c>
      <c r="AM89" s="48">
        <v>24.661100000000001</v>
      </c>
    </row>
    <row r="90" spans="1:39" hidden="1" outlineLevel="1">
      <c r="A90" s="8">
        <v>42948</v>
      </c>
      <c r="B90" s="48">
        <v>26.988199999999999</v>
      </c>
      <c r="C90" s="48">
        <v>27.503499999999999</v>
      </c>
      <c r="D90" s="48">
        <v>30.2624</v>
      </c>
      <c r="E90" s="48">
        <v>26.0458</v>
      </c>
      <c r="F90" s="48">
        <v>14.8451</v>
      </c>
      <c r="G90" s="48">
        <v>30.262599999999999</v>
      </c>
      <c r="H90" s="48">
        <v>23.788699999999999</v>
      </c>
      <c r="I90" s="48">
        <v>27.503499999999999</v>
      </c>
      <c r="J90" s="48">
        <v>30.2623</v>
      </c>
      <c r="K90" s="48">
        <v>26.0458</v>
      </c>
      <c r="L90" s="48">
        <v>14.8451</v>
      </c>
      <c r="M90" s="48">
        <v>30.262599999999999</v>
      </c>
      <c r="N90" s="48">
        <v>23.788699999999999</v>
      </c>
      <c r="O90" s="48">
        <v>36.531399999999998</v>
      </c>
      <c r="P90" s="48">
        <v>36.531399999999998</v>
      </c>
      <c r="Q90" s="48" t="s">
        <v>344</v>
      </c>
      <c r="R90" s="48" t="s">
        <v>344</v>
      </c>
      <c r="S90" s="48" t="s">
        <v>344</v>
      </c>
      <c r="T90" s="48" t="s">
        <v>344</v>
      </c>
      <c r="U90" s="48">
        <v>16.442699999999999</v>
      </c>
      <c r="V90" s="48">
        <v>0</v>
      </c>
      <c r="W90" s="48">
        <v>16.442699999999999</v>
      </c>
      <c r="X90" s="48">
        <v>0</v>
      </c>
      <c r="Y90" s="48">
        <v>0</v>
      </c>
      <c r="Z90" s="48">
        <v>16.442699999999999</v>
      </c>
      <c r="AA90" s="48">
        <v>16.442699999999999</v>
      </c>
      <c r="AB90" s="48">
        <v>0</v>
      </c>
      <c r="AC90" s="48">
        <v>16.442699999999999</v>
      </c>
      <c r="AD90" s="48">
        <v>0</v>
      </c>
      <c r="AE90" s="48">
        <v>0</v>
      </c>
      <c r="AF90" s="48">
        <v>16.442699999999999</v>
      </c>
      <c r="AG90" s="48">
        <v>0</v>
      </c>
      <c r="AH90" s="48">
        <v>0</v>
      </c>
      <c r="AI90" s="48" t="s">
        <v>344</v>
      </c>
      <c r="AJ90" s="48" t="s">
        <v>344</v>
      </c>
      <c r="AK90" s="48" t="s">
        <v>344</v>
      </c>
      <c r="AL90" s="48" t="s">
        <v>344</v>
      </c>
      <c r="AM90" s="48">
        <v>23.6036</v>
      </c>
    </row>
    <row r="91" spans="1:39" hidden="1" outlineLevel="1">
      <c r="A91" s="8">
        <v>42979</v>
      </c>
      <c r="B91" s="48">
        <v>28.2546</v>
      </c>
      <c r="C91" s="48">
        <v>29.009599999999999</v>
      </c>
      <c r="D91" s="48">
        <v>30.556799999999999</v>
      </c>
      <c r="E91" s="48">
        <v>28.385400000000001</v>
      </c>
      <c r="F91" s="48">
        <v>31.464700000000001</v>
      </c>
      <c r="G91" s="48">
        <v>28.636199999999999</v>
      </c>
      <c r="H91" s="48">
        <v>20.1569</v>
      </c>
      <c r="I91" s="48">
        <v>29.001200000000001</v>
      </c>
      <c r="J91" s="48">
        <v>30.529800000000002</v>
      </c>
      <c r="K91" s="48">
        <v>28.385400000000001</v>
      </c>
      <c r="L91" s="48">
        <v>31.464700000000001</v>
      </c>
      <c r="M91" s="48">
        <v>28.636199999999999</v>
      </c>
      <c r="N91" s="48">
        <v>20.1569</v>
      </c>
      <c r="O91" s="48">
        <v>49.860999999999997</v>
      </c>
      <c r="P91" s="48">
        <v>49.860999999999997</v>
      </c>
      <c r="Q91" s="48" t="s">
        <v>344</v>
      </c>
      <c r="R91" s="48" t="s">
        <v>344</v>
      </c>
      <c r="S91" s="48" t="s">
        <v>344</v>
      </c>
      <c r="T91" s="48" t="s">
        <v>344</v>
      </c>
      <c r="U91" s="48">
        <v>20.9819</v>
      </c>
      <c r="V91" s="48">
        <v>0</v>
      </c>
      <c r="W91" s="48">
        <v>20.9819</v>
      </c>
      <c r="X91" s="48">
        <v>0</v>
      </c>
      <c r="Y91" s="48">
        <v>18</v>
      </c>
      <c r="Z91" s="48">
        <v>20.9831</v>
      </c>
      <c r="AA91" s="48">
        <v>20.9819</v>
      </c>
      <c r="AB91" s="48">
        <v>0</v>
      </c>
      <c r="AC91" s="48">
        <v>20.9819</v>
      </c>
      <c r="AD91" s="48">
        <v>0</v>
      </c>
      <c r="AE91" s="48">
        <v>18</v>
      </c>
      <c r="AF91" s="48">
        <v>20.9831</v>
      </c>
      <c r="AG91" s="48">
        <v>0</v>
      </c>
      <c r="AH91" s="48">
        <v>0</v>
      </c>
      <c r="AI91" s="48" t="s">
        <v>344</v>
      </c>
      <c r="AJ91" s="48" t="s">
        <v>344</v>
      </c>
      <c r="AK91" s="48" t="s">
        <v>344</v>
      </c>
      <c r="AL91" s="48" t="s">
        <v>344</v>
      </c>
      <c r="AM91" s="48">
        <v>23.234500000000001</v>
      </c>
    </row>
    <row r="92" spans="1:39" hidden="1" outlineLevel="1">
      <c r="A92" s="8">
        <v>43009</v>
      </c>
      <c r="B92" s="48">
        <v>29.069900000000001</v>
      </c>
      <c r="C92" s="48">
        <v>30.0458</v>
      </c>
      <c r="D92" s="48">
        <v>30.509599999999999</v>
      </c>
      <c r="E92" s="48">
        <v>29.898900000000001</v>
      </c>
      <c r="F92" s="48">
        <v>28.753499999999999</v>
      </c>
      <c r="G92" s="48">
        <v>30.749500000000001</v>
      </c>
      <c r="H92" s="48">
        <v>23.501000000000001</v>
      </c>
      <c r="I92" s="48">
        <v>30.0458</v>
      </c>
      <c r="J92" s="48">
        <v>30.509499999999999</v>
      </c>
      <c r="K92" s="48">
        <v>29.898900000000001</v>
      </c>
      <c r="L92" s="48">
        <v>28.753499999999999</v>
      </c>
      <c r="M92" s="48">
        <v>30.749500000000001</v>
      </c>
      <c r="N92" s="48">
        <v>23.501000000000001</v>
      </c>
      <c r="O92" s="48">
        <v>37.718600000000002</v>
      </c>
      <c r="P92" s="48">
        <v>37.718600000000002</v>
      </c>
      <c r="Q92" s="48" t="s">
        <v>344</v>
      </c>
      <c r="R92" s="48" t="s">
        <v>344</v>
      </c>
      <c r="S92" s="48" t="s">
        <v>344</v>
      </c>
      <c r="T92" s="48" t="s">
        <v>344</v>
      </c>
      <c r="U92" s="48">
        <v>14.996600000000001</v>
      </c>
      <c r="V92" s="48">
        <v>0</v>
      </c>
      <c r="W92" s="48">
        <v>14.996600000000001</v>
      </c>
      <c r="X92" s="48">
        <v>0</v>
      </c>
      <c r="Y92" s="48">
        <v>0</v>
      </c>
      <c r="Z92" s="48">
        <v>14.996600000000001</v>
      </c>
      <c r="AA92" s="48">
        <v>14.996600000000001</v>
      </c>
      <c r="AB92" s="48">
        <v>0</v>
      </c>
      <c r="AC92" s="48">
        <v>14.996600000000001</v>
      </c>
      <c r="AD92" s="48">
        <v>0</v>
      </c>
      <c r="AE92" s="48">
        <v>0</v>
      </c>
      <c r="AF92" s="48">
        <v>14.996600000000001</v>
      </c>
      <c r="AG92" s="48">
        <v>0</v>
      </c>
      <c r="AH92" s="48">
        <v>0</v>
      </c>
      <c r="AI92" s="48" t="s">
        <v>344</v>
      </c>
      <c r="AJ92" s="48" t="s">
        <v>344</v>
      </c>
      <c r="AK92" s="48" t="s">
        <v>344</v>
      </c>
      <c r="AL92" s="48" t="s">
        <v>344</v>
      </c>
      <c r="AM92" s="48">
        <v>23.316700000000001</v>
      </c>
    </row>
    <row r="93" spans="1:39" hidden="1" outlineLevel="1">
      <c r="A93" s="8">
        <v>43040</v>
      </c>
      <c r="B93" s="48">
        <v>28.602900000000002</v>
      </c>
      <c r="C93" s="48">
        <v>29.3904</v>
      </c>
      <c r="D93" s="48">
        <v>31.316800000000001</v>
      </c>
      <c r="E93" s="48">
        <v>28.668199999999999</v>
      </c>
      <c r="F93" s="48">
        <v>27.604600000000001</v>
      </c>
      <c r="G93" s="48">
        <v>29.604399999999998</v>
      </c>
      <c r="H93" s="48">
        <v>21.412700000000001</v>
      </c>
      <c r="I93" s="48">
        <v>29.3904</v>
      </c>
      <c r="J93" s="48">
        <v>31.316800000000001</v>
      </c>
      <c r="K93" s="48">
        <v>28.668199999999999</v>
      </c>
      <c r="L93" s="48">
        <v>27.604600000000001</v>
      </c>
      <c r="M93" s="48">
        <v>29.604399999999998</v>
      </c>
      <c r="N93" s="48">
        <v>21.412700000000001</v>
      </c>
      <c r="O93" s="48">
        <v>36.574599999999997</v>
      </c>
      <c r="P93" s="48">
        <v>36.574599999999997</v>
      </c>
      <c r="Q93" s="48" t="s">
        <v>344</v>
      </c>
      <c r="R93" s="48" t="s">
        <v>344</v>
      </c>
      <c r="S93" s="48" t="s">
        <v>344</v>
      </c>
      <c r="T93" s="48" t="s">
        <v>344</v>
      </c>
      <c r="U93" s="48">
        <v>19.9057</v>
      </c>
      <c r="V93" s="48">
        <v>0</v>
      </c>
      <c r="W93" s="48">
        <v>19.9057</v>
      </c>
      <c r="X93" s="48">
        <v>0</v>
      </c>
      <c r="Y93" s="48">
        <v>0</v>
      </c>
      <c r="Z93" s="48">
        <v>19.9057</v>
      </c>
      <c r="AA93" s="48">
        <v>19.9057</v>
      </c>
      <c r="AB93" s="48">
        <v>0</v>
      </c>
      <c r="AC93" s="48">
        <v>19.9057</v>
      </c>
      <c r="AD93" s="48">
        <v>0</v>
      </c>
      <c r="AE93" s="48">
        <v>0</v>
      </c>
      <c r="AF93" s="48">
        <v>19.9057</v>
      </c>
      <c r="AG93" s="48">
        <v>0</v>
      </c>
      <c r="AH93" s="48">
        <v>0</v>
      </c>
      <c r="AI93" s="48" t="s">
        <v>344</v>
      </c>
      <c r="AJ93" s="48" t="s">
        <v>344</v>
      </c>
      <c r="AK93" s="48" t="s">
        <v>344</v>
      </c>
      <c r="AL93" s="48" t="s">
        <v>344</v>
      </c>
      <c r="AM93" s="48">
        <v>23.3306</v>
      </c>
    </row>
    <row r="94" spans="1:39" hidden="1" outlineLevel="1">
      <c r="A94" s="8">
        <v>43070</v>
      </c>
      <c r="B94" s="48">
        <v>28.342099999999999</v>
      </c>
      <c r="C94" s="48">
        <v>29.08</v>
      </c>
      <c r="D94" s="48">
        <v>31.140699999999999</v>
      </c>
      <c r="E94" s="48">
        <v>28.1934</v>
      </c>
      <c r="F94" s="48">
        <v>28.072700000000001</v>
      </c>
      <c r="G94" s="48">
        <v>29.088699999999999</v>
      </c>
      <c r="H94" s="48">
        <v>19.9039</v>
      </c>
      <c r="I94" s="48">
        <v>29.08</v>
      </c>
      <c r="J94" s="48">
        <v>31.140699999999999</v>
      </c>
      <c r="K94" s="48">
        <v>28.1934</v>
      </c>
      <c r="L94" s="48">
        <v>28.072700000000001</v>
      </c>
      <c r="M94" s="48">
        <v>29.088699999999999</v>
      </c>
      <c r="N94" s="48">
        <v>19.9039</v>
      </c>
      <c r="O94" s="48">
        <v>36.757100000000001</v>
      </c>
      <c r="P94" s="48">
        <v>36.757100000000001</v>
      </c>
      <c r="Q94" s="48" t="s">
        <v>344</v>
      </c>
      <c r="R94" s="48" t="s">
        <v>344</v>
      </c>
      <c r="S94" s="48" t="s">
        <v>344</v>
      </c>
      <c r="T94" s="48" t="s">
        <v>344</v>
      </c>
      <c r="U94" s="48">
        <v>20.4025</v>
      </c>
      <c r="V94" s="48">
        <v>0</v>
      </c>
      <c r="W94" s="48">
        <v>20.4025</v>
      </c>
      <c r="X94" s="48">
        <v>0</v>
      </c>
      <c r="Y94" s="48">
        <v>20.187899999999999</v>
      </c>
      <c r="Z94" s="48">
        <v>20.502400000000002</v>
      </c>
      <c r="AA94" s="48">
        <v>20.4025</v>
      </c>
      <c r="AB94" s="48">
        <v>0</v>
      </c>
      <c r="AC94" s="48">
        <v>20.4025</v>
      </c>
      <c r="AD94" s="48">
        <v>0</v>
      </c>
      <c r="AE94" s="48">
        <v>20.187899999999999</v>
      </c>
      <c r="AF94" s="48">
        <v>20.502400000000002</v>
      </c>
      <c r="AG94" s="48">
        <v>0</v>
      </c>
      <c r="AH94" s="48">
        <v>0</v>
      </c>
      <c r="AI94" s="48" t="s">
        <v>344</v>
      </c>
      <c r="AJ94" s="48" t="s">
        <v>344</v>
      </c>
      <c r="AK94" s="48" t="s">
        <v>344</v>
      </c>
      <c r="AL94" s="48" t="s">
        <v>344</v>
      </c>
      <c r="AM94" s="48">
        <v>23.2516</v>
      </c>
    </row>
    <row r="95" spans="1:39" hidden="1" outlineLevel="1">
      <c r="A95" s="8">
        <v>43101</v>
      </c>
      <c r="B95" s="48">
        <v>29.567799999999998</v>
      </c>
      <c r="C95" s="48">
        <v>30.310700000000001</v>
      </c>
      <c r="D95" s="48">
        <v>31.116800000000001</v>
      </c>
      <c r="E95" s="48">
        <v>29.7422</v>
      </c>
      <c r="F95" s="48">
        <v>31.010200000000001</v>
      </c>
      <c r="G95" s="48">
        <v>29.922599999999999</v>
      </c>
      <c r="H95" s="48">
        <v>23.6966</v>
      </c>
      <c r="I95" s="48">
        <v>30.310700000000001</v>
      </c>
      <c r="J95" s="48">
        <v>31.116800000000001</v>
      </c>
      <c r="K95" s="48">
        <v>29.7422</v>
      </c>
      <c r="L95" s="48">
        <v>31.010200000000001</v>
      </c>
      <c r="M95" s="48">
        <v>29.922599999999999</v>
      </c>
      <c r="N95" s="48">
        <v>23.6966</v>
      </c>
      <c r="O95" s="48">
        <v>38</v>
      </c>
      <c r="P95" s="48">
        <v>38</v>
      </c>
      <c r="Q95" s="48" t="s">
        <v>344</v>
      </c>
      <c r="R95" s="48" t="s">
        <v>344</v>
      </c>
      <c r="S95" s="48" t="s">
        <v>344</v>
      </c>
      <c r="T95" s="48" t="s">
        <v>344</v>
      </c>
      <c r="U95" s="48">
        <v>19.082100000000001</v>
      </c>
      <c r="V95" s="48">
        <v>0</v>
      </c>
      <c r="W95" s="48">
        <v>19.082100000000001</v>
      </c>
      <c r="X95" s="48">
        <v>0</v>
      </c>
      <c r="Y95" s="48">
        <v>19</v>
      </c>
      <c r="Z95" s="48">
        <v>19.1036</v>
      </c>
      <c r="AA95" s="48">
        <v>19.082100000000001</v>
      </c>
      <c r="AB95" s="48">
        <v>0</v>
      </c>
      <c r="AC95" s="48">
        <v>19.082100000000001</v>
      </c>
      <c r="AD95" s="48">
        <v>0</v>
      </c>
      <c r="AE95" s="48">
        <v>19</v>
      </c>
      <c r="AF95" s="48">
        <v>19.1036</v>
      </c>
      <c r="AG95" s="48">
        <v>0</v>
      </c>
      <c r="AH95" s="48">
        <v>0</v>
      </c>
      <c r="AI95" s="48" t="s">
        <v>344</v>
      </c>
      <c r="AJ95" s="48" t="s">
        <v>344</v>
      </c>
      <c r="AK95" s="48" t="s">
        <v>344</v>
      </c>
      <c r="AL95" s="48" t="s">
        <v>344</v>
      </c>
      <c r="AM95" s="48">
        <v>23.3659</v>
      </c>
    </row>
    <row r="96" spans="1:39" hidden="1" outlineLevel="1">
      <c r="A96" s="8">
        <v>43132</v>
      </c>
      <c r="B96" s="48">
        <v>29.667200000000001</v>
      </c>
      <c r="C96" s="48">
        <v>30.877199999999998</v>
      </c>
      <c r="D96" s="48">
        <v>31.077500000000001</v>
      </c>
      <c r="E96" s="48">
        <v>30.784800000000001</v>
      </c>
      <c r="F96" s="48">
        <v>26.238900000000001</v>
      </c>
      <c r="G96" s="48">
        <v>32.558500000000002</v>
      </c>
      <c r="H96" s="48">
        <v>21.389399999999998</v>
      </c>
      <c r="I96" s="48">
        <v>30.8765</v>
      </c>
      <c r="J96" s="48">
        <v>31.075500000000002</v>
      </c>
      <c r="K96" s="48">
        <v>30.784800000000001</v>
      </c>
      <c r="L96" s="48">
        <v>26.238900000000001</v>
      </c>
      <c r="M96" s="48">
        <v>32.558500000000002</v>
      </c>
      <c r="N96" s="48">
        <v>21.389399999999998</v>
      </c>
      <c r="O96" s="48">
        <v>45.7301</v>
      </c>
      <c r="P96" s="48">
        <v>45.7301</v>
      </c>
      <c r="Q96" s="48">
        <v>0</v>
      </c>
      <c r="R96" s="48" t="s">
        <v>344</v>
      </c>
      <c r="S96" s="48" t="s">
        <v>344</v>
      </c>
      <c r="T96" s="48">
        <v>0</v>
      </c>
      <c r="U96" s="48">
        <v>17.330500000000001</v>
      </c>
      <c r="V96" s="48">
        <v>0</v>
      </c>
      <c r="W96" s="48">
        <v>17.330500000000001</v>
      </c>
      <c r="X96" s="48">
        <v>0</v>
      </c>
      <c r="Y96" s="48">
        <v>0</v>
      </c>
      <c r="Z96" s="48">
        <v>17.330500000000001</v>
      </c>
      <c r="AA96" s="48">
        <v>20.036100000000001</v>
      </c>
      <c r="AB96" s="48">
        <v>0</v>
      </c>
      <c r="AC96" s="48">
        <v>20.036100000000001</v>
      </c>
      <c r="AD96" s="48">
        <v>0</v>
      </c>
      <c r="AE96" s="48">
        <v>0</v>
      </c>
      <c r="AF96" s="48">
        <v>20.036100000000001</v>
      </c>
      <c r="AG96" s="48">
        <v>10.99</v>
      </c>
      <c r="AH96" s="48">
        <v>0</v>
      </c>
      <c r="AI96" s="48">
        <v>10.99</v>
      </c>
      <c r="AJ96" s="48" t="s">
        <v>344</v>
      </c>
      <c r="AK96" s="48" t="s">
        <v>344</v>
      </c>
      <c r="AL96" s="48">
        <v>10.99</v>
      </c>
      <c r="AM96" s="48">
        <v>23.805800000000001</v>
      </c>
    </row>
    <row r="97" spans="1:39" hidden="1" outlineLevel="1">
      <c r="A97" s="8">
        <v>43160</v>
      </c>
      <c r="B97" s="48">
        <v>30.092099999999999</v>
      </c>
      <c r="C97" s="48">
        <v>31.0642</v>
      </c>
      <c r="D97" s="48">
        <v>31.557500000000001</v>
      </c>
      <c r="E97" s="48">
        <v>30.784600000000001</v>
      </c>
      <c r="F97" s="48">
        <v>25.8672</v>
      </c>
      <c r="G97" s="48">
        <v>32.4861</v>
      </c>
      <c r="H97" s="48">
        <v>21.9252</v>
      </c>
      <c r="I97" s="48">
        <v>31.0642</v>
      </c>
      <c r="J97" s="48">
        <v>31.557400000000001</v>
      </c>
      <c r="K97" s="48">
        <v>30.784600000000001</v>
      </c>
      <c r="L97" s="48">
        <v>25.8672</v>
      </c>
      <c r="M97" s="48">
        <v>32.4861</v>
      </c>
      <c r="N97" s="48">
        <v>21.9252</v>
      </c>
      <c r="O97" s="48">
        <v>37.608400000000003</v>
      </c>
      <c r="P97" s="48">
        <v>37.608400000000003</v>
      </c>
      <c r="Q97" s="48" t="s">
        <v>344</v>
      </c>
      <c r="R97" s="48" t="s">
        <v>344</v>
      </c>
      <c r="S97" s="48" t="s">
        <v>344</v>
      </c>
      <c r="T97" s="48" t="s">
        <v>344</v>
      </c>
      <c r="U97" s="48">
        <v>19.8323</v>
      </c>
      <c r="V97" s="48">
        <v>0</v>
      </c>
      <c r="W97" s="48">
        <v>19.8323</v>
      </c>
      <c r="X97" s="48">
        <v>0</v>
      </c>
      <c r="Y97" s="48">
        <v>0</v>
      </c>
      <c r="Z97" s="48">
        <v>19.8323</v>
      </c>
      <c r="AA97" s="48">
        <v>19.8323</v>
      </c>
      <c r="AB97" s="48">
        <v>0</v>
      </c>
      <c r="AC97" s="48">
        <v>19.8323</v>
      </c>
      <c r="AD97" s="48">
        <v>0</v>
      </c>
      <c r="AE97" s="48">
        <v>0</v>
      </c>
      <c r="AF97" s="48">
        <v>19.8323</v>
      </c>
      <c r="AG97" s="48">
        <v>0</v>
      </c>
      <c r="AH97" s="48">
        <v>0</v>
      </c>
      <c r="AI97" s="48" t="s">
        <v>344</v>
      </c>
      <c r="AJ97" s="48" t="s">
        <v>344</v>
      </c>
      <c r="AK97" s="48" t="s">
        <v>344</v>
      </c>
      <c r="AL97" s="48" t="s">
        <v>344</v>
      </c>
      <c r="AM97" s="48">
        <v>23.421199999999999</v>
      </c>
    </row>
    <row r="98" spans="1:39" hidden="1" outlineLevel="1">
      <c r="A98" s="8">
        <v>43191</v>
      </c>
      <c r="B98" s="48">
        <v>30.8504</v>
      </c>
      <c r="C98" s="48">
        <v>31.854700000000001</v>
      </c>
      <c r="D98" s="48">
        <v>31.615200000000002</v>
      </c>
      <c r="E98" s="48">
        <v>31.970500000000001</v>
      </c>
      <c r="F98" s="48">
        <v>25.831</v>
      </c>
      <c r="G98" s="48">
        <v>34.872199999999999</v>
      </c>
      <c r="H98" s="48">
        <v>21.350999999999999</v>
      </c>
      <c r="I98" s="48">
        <v>31.854299999999999</v>
      </c>
      <c r="J98" s="48">
        <v>31.613900000000001</v>
      </c>
      <c r="K98" s="48">
        <v>31.970500000000001</v>
      </c>
      <c r="L98" s="48">
        <v>25.831</v>
      </c>
      <c r="M98" s="48">
        <v>34.872199999999999</v>
      </c>
      <c r="N98" s="48">
        <v>21.350999999999999</v>
      </c>
      <c r="O98" s="48">
        <v>58.5822</v>
      </c>
      <c r="P98" s="48">
        <v>58.5822</v>
      </c>
      <c r="Q98" s="48">
        <v>0</v>
      </c>
      <c r="R98" s="48" t="s">
        <v>344</v>
      </c>
      <c r="S98" s="48" t="s">
        <v>344</v>
      </c>
      <c r="T98" s="48">
        <v>0</v>
      </c>
      <c r="U98" s="48">
        <v>18.040199999999999</v>
      </c>
      <c r="V98" s="48">
        <v>0</v>
      </c>
      <c r="W98" s="48">
        <v>18.040199999999999</v>
      </c>
      <c r="X98" s="48">
        <v>0</v>
      </c>
      <c r="Y98" s="48">
        <v>0</v>
      </c>
      <c r="Z98" s="48">
        <v>18.040199999999999</v>
      </c>
      <c r="AA98" s="48">
        <v>19.523599999999998</v>
      </c>
      <c r="AB98" s="48">
        <v>0</v>
      </c>
      <c r="AC98" s="48">
        <v>19.523599999999998</v>
      </c>
      <c r="AD98" s="48">
        <v>0</v>
      </c>
      <c r="AE98" s="48">
        <v>0</v>
      </c>
      <c r="AF98" s="48">
        <v>19.523599999999998</v>
      </c>
      <c r="AG98" s="48">
        <v>14.8</v>
      </c>
      <c r="AH98" s="48">
        <v>0</v>
      </c>
      <c r="AI98" s="48">
        <v>14.8</v>
      </c>
      <c r="AJ98" s="48" t="s">
        <v>344</v>
      </c>
      <c r="AK98" s="48" t="s">
        <v>344</v>
      </c>
      <c r="AL98" s="48">
        <v>14.8</v>
      </c>
      <c r="AM98" s="48">
        <v>23.508900000000001</v>
      </c>
    </row>
    <row r="99" spans="1:39" hidden="1" outlineLevel="1">
      <c r="A99" s="8">
        <v>43221</v>
      </c>
      <c r="B99" s="48">
        <v>30.104900000000001</v>
      </c>
      <c r="C99" s="48">
        <v>30.711300000000001</v>
      </c>
      <c r="D99" s="48">
        <v>31.764500000000002</v>
      </c>
      <c r="E99" s="48">
        <v>30.0823</v>
      </c>
      <c r="F99" s="48">
        <v>27.384399999999999</v>
      </c>
      <c r="G99" s="48">
        <v>31.300899999999999</v>
      </c>
      <c r="H99" s="48">
        <v>21.528099999999998</v>
      </c>
      <c r="I99" s="48">
        <v>30.711099999999998</v>
      </c>
      <c r="J99" s="48">
        <v>31.764099999999999</v>
      </c>
      <c r="K99" s="48">
        <v>30.0823</v>
      </c>
      <c r="L99" s="48">
        <v>27.384399999999999</v>
      </c>
      <c r="M99" s="48">
        <v>31.300899999999999</v>
      </c>
      <c r="N99" s="48">
        <v>21.528099999999998</v>
      </c>
      <c r="O99" s="48">
        <v>57.137099999999997</v>
      </c>
      <c r="P99" s="48">
        <v>57.137099999999997</v>
      </c>
      <c r="Q99" s="48" t="s">
        <v>344</v>
      </c>
      <c r="R99" s="48" t="s">
        <v>344</v>
      </c>
      <c r="S99" s="48" t="s">
        <v>344</v>
      </c>
      <c r="T99" s="48" t="s">
        <v>344</v>
      </c>
      <c r="U99" s="48">
        <v>20.156400000000001</v>
      </c>
      <c r="V99" s="48">
        <v>0</v>
      </c>
      <c r="W99" s="48">
        <v>20.156400000000001</v>
      </c>
      <c r="X99" s="48">
        <v>0</v>
      </c>
      <c r="Y99" s="48">
        <v>0</v>
      </c>
      <c r="Z99" s="48">
        <v>20.156400000000001</v>
      </c>
      <c r="AA99" s="48">
        <v>20.156400000000001</v>
      </c>
      <c r="AB99" s="48">
        <v>0</v>
      </c>
      <c r="AC99" s="48">
        <v>20.156400000000001</v>
      </c>
      <c r="AD99" s="48">
        <v>0</v>
      </c>
      <c r="AE99" s="48">
        <v>0</v>
      </c>
      <c r="AF99" s="48">
        <v>20.156400000000001</v>
      </c>
      <c r="AG99" s="48">
        <v>0</v>
      </c>
      <c r="AH99" s="48">
        <v>0</v>
      </c>
      <c r="AI99" s="48" t="s">
        <v>344</v>
      </c>
      <c r="AJ99" s="48" t="s">
        <v>344</v>
      </c>
      <c r="AK99" s="48" t="s">
        <v>344</v>
      </c>
      <c r="AL99" s="48" t="s">
        <v>344</v>
      </c>
      <c r="AM99" s="48">
        <v>24.110199999999999</v>
      </c>
    </row>
    <row r="100" spans="1:39" hidden="1" outlineLevel="1">
      <c r="A100" s="8">
        <v>43252</v>
      </c>
      <c r="B100" s="48">
        <v>31.303000000000001</v>
      </c>
      <c r="C100" s="48">
        <v>32.294400000000003</v>
      </c>
      <c r="D100" s="48">
        <v>31.9236</v>
      </c>
      <c r="E100" s="48">
        <v>32.457799999999999</v>
      </c>
      <c r="F100" s="48">
        <v>25.762599999999999</v>
      </c>
      <c r="G100" s="48">
        <v>34.261899999999997</v>
      </c>
      <c r="H100" s="48">
        <v>24.528500000000001</v>
      </c>
      <c r="I100" s="48">
        <v>32.294400000000003</v>
      </c>
      <c r="J100" s="48">
        <v>31.923500000000001</v>
      </c>
      <c r="K100" s="48">
        <v>32.457799999999999</v>
      </c>
      <c r="L100" s="48">
        <v>25.762599999999999</v>
      </c>
      <c r="M100" s="48">
        <v>34.261899999999997</v>
      </c>
      <c r="N100" s="48">
        <v>24.528500000000001</v>
      </c>
      <c r="O100" s="48">
        <v>37.586399999999998</v>
      </c>
      <c r="P100" s="48">
        <v>37.586399999999998</v>
      </c>
      <c r="Q100" s="48" t="s">
        <v>344</v>
      </c>
      <c r="R100" s="48" t="s">
        <v>344</v>
      </c>
      <c r="S100" s="48" t="s">
        <v>344</v>
      </c>
      <c r="T100" s="48" t="s">
        <v>344</v>
      </c>
      <c r="U100" s="48">
        <v>20.099</v>
      </c>
      <c r="V100" s="48">
        <v>0</v>
      </c>
      <c r="W100" s="48">
        <v>20.099</v>
      </c>
      <c r="X100" s="48">
        <v>0</v>
      </c>
      <c r="Y100" s="48">
        <v>0</v>
      </c>
      <c r="Z100" s="48">
        <v>20.099</v>
      </c>
      <c r="AA100" s="48">
        <v>20.099</v>
      </c>
      <c r="AB100" s="48">
        <v>0</v>
      </c>
      <c r="AC100" s="48">
        <v>20.099</v>
      </c>
      <c r="AD100" s="48">
        <v>0</v>
      </c>
      <c r="AE100" s="48">
        <v>0</v>
      </c>
      <c r="AF100" s="48">
        <v>20.099</v>
      </c>
      <c r="AG100" s="48">
        <v>0</v>
      </c>
      <c r="AH100" s="48">
        <v>0</v>
      </c>
      <c r="AI100" s="48" t="s">
        <v>344</v>
      </c>
      <c r="AJ100" s="48" t="s">
        <v>344</v>
      </c>
      <c r="AK100" s="48" t="s">
        <v>344</v>
      </c>
      <c r="AL100" s="48" t="s">
        <v>344</v>
      </c>
      <c r="AM100" s="48">
        <v>25.107500000000002</v>
      </c>
    </row>
    <row r="101" spans="1:39" hidden="1" outlineLevel="1">
      <c r="A101" s="8">
        <v>43282</v>
      </c>
      <c r="B101" s="48">
        <v>31.245999999999999</v>
      </c>
      <c r="C101" s="48">
        <v>32.066000000000003</v>
      </c>
      <c r="D101" s="48">
        <v>32.065100000000001</v>
      </c>
      <c r="E101" s="48">
        <v>32.066400000000002</v>
      </c>
      <c r="F101" s="48">
        <v>25.4495</v>
      </c>
      <c r="G101" s="48">
        <v>34.488500000000002</v>
      </c>
      <c r="H101" s="48">
        <v>22.914999999999999</v>
      </c>
      <c r="I101" s="48">
        <v>32.064500000000002</v>
      </c>
      <c r="J101" s="48">
        <v>32.060699999999997</v>
      </c>
      <c r="K101" s="48">
        <v>32.066400000000002</v>
      </c>
      <c r="L101" s="48">
        <v>25.4495</v>
      </c>
      <c r="M101" s="48">
        <v>34.488500000000002</v>
      </c>
      <c r="N101" s="48">
        <v>22.914999999999999</v>
      </c>
      <c r="O101" s="48">
        <v>59.795099999999998</v>
      </c>
      <c r="P101" s="48">
        <v>59.795099999999998</v>
      </c>
      <c r="Q101" s="48" t="s">
        <v>344</v>
      </c>
      <c r="R101" s="48" t="s">
        <v>344</v>
      </c>
      <c r="S101" s="48" t="s">
        <v>344</v>
      </c>
      <c r="T101" s="48" t="s">
        <v>344</v>
      </c>
      <c r="U101" s="48">
        <v>21.25</v>
      </c>
      <c r="V101" s="48">
        <v>0</v>
      </c>
      <c r="W101" s="48">
        <v>21.25</v>
      </c>
      <c r="X101" s="48">
        <v>0</v>
      </c>
      <c r="Y101" s="48">
        <v>24</v>
      </c>
      <c r="Z101" s="48">
        <v>19.788599999999999</v>
      </c>
      <c r="AA101" s="48">
        <v>21.25</v>
      </c>
      <c r="AB101" s="48">
        <v>0</v>
      </c>
      <c r="AC101" s="48">
        <v>21.25</v>
      </c>
      <c r="AD101" s="48">
        <v>0</v>
      </c>
      <c r="AE101" s="48">
        <v>24</v>
      </c>
      <c r="AF101" s="48">
        <v>19.788599999999999</v>
      </c>
      <c r="AG101" s="48">
        <v>0</v>
      </c>
      <c r="AH101" s="48">
        <v>0</v>
      </c>
      <c r="AI101" s="48" t="s">
        <v>344</v>
      </c>
      <c r="AJ101" s="48" t="s">
        <v>344</v>
      </c>
      <c r="AK101" s="48" t="s">
        <v>344</v>
      </c>
      <c r="AL101" s="48" t="s">
        <v>344</v>
      </c>
      <c r="AM101" s="48">
        <v>26.0014</v>
      </c>
    </row>
    <row r="102" spans="1:39" hidden="1" outlineLevel="1">
      <c r="A102" s="8">
        <v>43313</v>
      </c>
      <c r="B102" s="48">
        <v>31.2758</v>
      </c>
      <c r="C102" s="48">
        <v>32.083500000000001</v>
      </c>
      <c r="D102" s="48">
        <v>31.621300000000002</v>
      </c>
      <c r="E102" s="48">
        <v>32.377600000000001</v>
      </c>
      <c r="F102" s="48">
        <v>25.805399999999999</v>
      </c>
      <c r="G102" s="48">
        <v>34.5809</v>
      </c>
      <c r="H102" s="48">
        <v>25.500499999999999</v>
      </c>
      <c r="I102" s="48">
        <v>32.082000000000001</v>
      </c>
      <c r="J102" s="48">
        <v>31.6174</v>
      </c>
      <c r="K102" s="48">
        <v>32.377600000000001</v>
      </c>
      <c r="L102" s="48">
        <v>25.805399999999999</v>
      </c>
      <c r="M102" s="48">
        <v>34.5809</v>
      </c>
      <c r="N102" s="48">
        <v>25.500499999999999</v>
      </c>
      <c r="O102" s="48">
        <v>59.684600000000003</v>
      </c>
      <c r="P102" s="48">
        <v>59.684600000000003</v>
      </c>
      <c r="Q102" s="48" t="s">
        <v>344</v>
      </c>
      <c r="R102" s="48" t="s">
        <v>344</v>
      </c>
      <c r="S102" s="48" t="s">
        <v>344</v>
      </c>
      <c r="T102" s="48" t="s">
        <v>344</v>
      </c>
      <c r="U102" s="48">
        <v>19.540900000000001</v>
      </c>
      <c r="V102" s="48">
        <v>0</v>
      </c>
      <c r="W102" s="48">
        <v>19.540900000000001</v>
      </c>
      <c r="X102" s="48">
        <v>0</v>
      </c>
      <c r="Y102" s="48">
        <v>0</v>
      </c>
      <c r="Z102" s="48">
        <v>19.540900000000001</v>
      </c>
      <c r="AA102" s="48">
        <v>19.540900000000001</v>
      </c>
      <c r="AB102" s="48">
        <v>0</v>
      </c>
      <c r="AC102" s="48">
        <v>19.540900000000001</v>
      </c>
      <c r="AD102" s="48">
        <v>0</v>
      </c>
      <c r="AE102" s="48">
        <v>0</v>
      </c>
      <c r="AF102" s="48">
        <v>19.540900000000001</v>
      </c>
      <c r="AG102" s="48">
        <v>0</v>
      </c>
      <c r="AH102" s="48">
        <v>0</v>
      </c>
      <c r="AI102" s="48" t="s">
        <v>344</v>
      </c>
      <c r="AJ102" s="48" t="s">
        <v>344</v>
      </c>
      <c r="AK102" s="48" t="s">
        <v>344</v>
      </c>
      <c r="AL102" s="48" t="s">
        <v>344</v>
      </c>
      <c r="AM102" s="48">
        <v>26.9862</v>
      </c>
    </row>
    <row r="103" spans="1:39" hidden="1" outlineLevel="1">
      <c r="A103" s="8">
        <v>43344</v>
      </c>
      <c r="B103" s="48">
        <v>30.710599999999999</v>
      </c>
      <c r="C103" s="48">
        <v>31.708400000000001</v>
      </c>
      <c r="D103" s="48">
        <v>32.079300000000003</v>
      </c>
      <c r="E103" s="48">
        <v>31.548300000000001</v>
      </c>
      <c r="F103" s="48">
        <v>24.734000000000002</v>
      </c>
      <c r="G103" s="48">
        <v>34.688499999999998</v>
      </c>
      <c r="H103" s="48">
        <v>22.0016</v>
      </c>
      <c r="I103" s="48">
        <v>31.707000000000001</v>
      </c>
      <c r="J103" s="48">
        <v>32.0747</v>
      </c>
      <c r="K103" s="48">
        <v>31.548300000000001</v>
      </c>
      <c r="L103" s="48">
        <v>24.734000000000002</v>
      </c>
      <c r="M103" s="48">
        <v>34.688499999999998</v>
      </c>
      <c r="N103" s="48">
        <v>22.0016</v>
      </c>
      <c r="O103" s="48">
        <v>59.791699999999999</v>
      </c>
      <c r="P103" s="48">
        <v>59.791699999999999</v>
      </c>
      <c r="Q103" s="48" t="s">
        <v>344</v>
      </c>
      <c r="R103" s="48" t="s">
        <v>344</v>
      </c>
      <c r="S103" s="48" t="s">
        <v>344</v>
      </c>
      <c r="T103" s="48" t="s">
        <v>344</v>
      </c>
      <c r="U103" s="48">
        <v>17.0335</v>
      </c>
      <c r="V103" s="48">
        <v>0</v>
      </c>
      <c r="W103" s="48">
        <v>17.0335</v>
      </c>
      <c r="X103" s="48">
        <v>0</v>
      </c>
      <c r="Y103" s="48">
        <v>18</v>
      </c>
      <c r="Z103" s="48">
        <v>19.457899999999999</v>
      </c>
      <c r="AA103" s="48">
        <v>17.0335</v>
      </c>
      <c r="AB103" s="48">
        <v>0</v>
      </c>
      <c r="AC103" s="48">
        <v>17.0335</v>
      </c>
      <c r="AD103" s="48">
        <v>0</v>
      </c>
      <c r="AE103" s="48">
        <v>18</v>
      </c>
      <c r="AF103" s="48">
        <v>19.457899999999999</v>
      </c>
      <c r="AG103" s="48">
        <v>0</v>
      </c>
      <c r="AH103" s="48">
        <v>0</v>
      </c>
      <c r="AI103" s="48" t="s">
        <v>344</v>
      </c>
      <c r="AJ103" s="48" t="s">
        <v>344</v>
      </c>
      <c r="AK103" s="48" t="s">
        <v>344</v>
      </c>
      <c r="AL103" s="48" t="s">
        <v>344</v>
      </c>
      <c r="AM103" s="48">
        <v>26.6798</v>
      </c>
    </row>
    <row r="104" spans="1:39" hidden="1" outlineLevel="1">
      <c r="A104" s="8">
        <v>43374</v>
      </c>
      <c r="B104" s="48">
        <v>34.574800000000003</v>
      </c>
      <c r="C104" s="48">
        <v>36.558500000000002</v>
      </c>
      <c r="D104" s="48">
        <v>42.863500000000002</v>
      </c>
      <c r="E104" s="48">
        <v>34.866199999999999</v>
      </c>
      <c r="F104" s="48">
        <v>34.305100000000003</v>
      </c>
      <c r="G104" s="48">
        <v>36.453499999999998</v>
      </c>
      <c r="H104" s="48">
        <v>22.878299999999999</v>
      </c>
      <c r="I104" s="48">
        <v>36.558</v>
      </c>
      <c r="J104" s="48">
        <v>42.862099999999998</v>
      </c>
      <c r="K104" s="48">
        <v>34.866199999999999</v>
      </c>
      <c r="L104" s="48">
        <v>34.305100000000003</v>
      </c>
      <c r="M104" s="48">
        <v>36.453499999999998</v>
      </c>
      <c r="N104" s="48">
        <v>22.878299999999999</v>
      </c>
      <c r="O104" s="48">
        <v>59.093899999999998</v>
      </c>
      <c r="P104" s="48">
        <v>59.093899999999998</v>
      </c>
      <c r="Q104" s="48">
        <v>0</v>
      </c>
      <c r="R104" s="48" t="s">
        <v>344</v>
      </c>
      <c r="S104" s="48" t="s">
        <v>344</v>
      </c>
      <c r="T104" s="48">
        <v>0</v>
      </c>
      <c r="U104" s="48">
        <v>18.727499999999999</v>
      </c>
      <c r="V104" s="48">
        <v>0</v>
      </c>
      <c r="W104" s="48">
        <v>18.727499999999999</v>
      </c>
      <c r="X104" s="48">
        <v>0</v>
      </c>
      <c r="Y104" s="48">
        <v>0</v>
      </c>
      <c r="Z104" s="48">
        <v>18.727499999999999</v>
      </c>
      <c r="AA104" s="48">
        <v>19.0518</v>
      </c>
      <c r="AB104" s="48">
        <v>0</v>
      </c>
      <c r="AC104" s="48">
        <v>19.0518</v>
      </c>
      <c r="AD104" s="48">
        <v>0</v>
      </c>
      <c r="AE104" s="48">
        <v>0</v>
      </c>
      <c r="AF104" s="48">
        <v>19.0518</v>
      </c>
      <c r="AG104" s="48">
        <v>15.7</v>
      </c>
      <c r="AH104" s="48">
        <v>0</v>
      </c>
      <c r="AI104" s="48">
        <v>15.7</v>
      </c>
      <c r="AJ104" s="48" t="s">
        <v>344</v>
      </c>
      <c r="AK104" s="48" t="s">
        <v>344</v>
      </c>
      <c r="AL104" s="48">
        <v>15.7</v>
      </c>
      <c r="AM104" s="48">
        <v>26.767900000000001</v>
      </c>
    </row>
    <row r="105" spans="1:39" hidden="1" outlineLevel="1">
      <c r="A105" s="8">
        <v>43405</v>
      </c>
      <c r="B105" s="48">
        <v>32.805</v>
      </c>
      <c r="C105" s="48">
        <v>34.170400000000001</v>
      </c>
      <c r="D105" s="48">
        <v>43.053100000000001</v>
      </c>
      <c r="E105" s="48">
        <v>33.218400000000003</v>
      </c>
      <c r="F105" s="48">
        <v>36.559699999999999</v>
      </c>
      <c r="G105" s="48">
        <v>32.692599999999999</v>
      </c>
      <c r="H105" s="48">
        <v>16.5122</v>
      </c>
      <c r="I105" s="48">
        <v>34.221600000000002</v>
      </c>
      <c r="J105" s="48">
        <v>43.047800000000002</v>
      </c>
      <c r="K105" s="48">
        <v>33.273099999999999</v>
      </c>
      <c r="L105" s="48">
        <v>36.559699999999999</v>
      </c>
      <c r="M105" s="48">
        <v>32.692599999999999</v>
      </c>
      <c r="N105" s="48">
        <v>16.549700000000001</v>
      </c>
      <c r="O105" s="48">
        <v>16.387</v>
      </c>
      <c r="P105" s="48">
        <v>55.064599999999999</v>
      </c>
      <c r="Q105" s="48">
        <v>15.8</v>
      </c>
      <c r="R105" s="48" t="s">
        <v>344</v>
      </c>
      <c r="S105" s="48" t="s">
        <v>344</v>
      </c>
      <c r="T105" s="48">
        <v>15.8</v>
      </c>
      <c r="U105" s="48">
        <v>17.034500000000001</v>
      </c>
      <c r="V105" s="48">
        <v>0</v>
      </c>
      <c r="W105" s="48">
        <v>17.034500000000001</v>
      </c>
      <c r="X105" s="48">
        <v>0</v>
      </c>
      <c r="Y105" s="48">
        <v>0</v>
      </c>
      <c r="Z105" s="48">
        <v>17.034500000000001</v>
      </c>
      <c r="AA105" s="48">
        <v>19.200099999999999</v>
      </c>
      <c r="AB105" s="48">
        <v>0</v>
      </c>
      <c r="AC105" s="48">
        <v>19.200099999999999</v>
      </c>
      <c r="AD105" s="48">
        <v>0</v>
      </c>
      <c r="AE105" s="48">
        <v>0</v>
      </c>
      <c r="AF105" s="48">
        <v>19.200099999999999</v>
      </c>
      <c r="AG105" s="48">
        <v>14.8</v>
      </c>
      <c r="AH105" s="48">
        <v>0</v>
      </c>
      <c r="AI105" s="48">
        <v>14.8</v>
      </c>
      <c r="AJ105" s="48" t="s">
        <v>344</v>
      </c>
      <c r="AK105" s="48" t="s">
        <v>344</v>
      </c>
      <c r="AL105" s="48">
        <v>14.8</v>
      </c>
      <c r="AM105" s="48">
        <v>26.726099999999999</v>
      </c>
    </row>
    <row r="106" spans="1:39" hidden="1" outlineLevel="1">
      <c r="A106" s="8">
        <v>43435</v>
      </c>
      <c r="B106" s="48">
        <v>32.055599999999998</v>
      </c>
      <c r="C106" s="48">
        <v>33.315300000000001</v>
      </c>
      <c r="D106" s="48">
        <v>42.43</v>
      </c>
      <c r="E106" s="48">
        <v>32.465699999999998</v>
      </c>
      <c r="F106" s="48">
        <v>34.575200000000002</v>
      </c>
      <c r="G106" s="48">
        <v>31.893799999999999</v>
      </c>
      <c r="H106" s="48">
        <v>15.4375</v>
      </c>
      <c r="I106" s="48">
        <v>33.313499999999998</v>
      </c>
      <c r="J106" s="48">
        <v>42.4163</v>
      </c>
      <c r="K106" s="48">
        <v>32.465699999999998</v>
      </c>
      <c r="L106" s="48">
        <v>34.575200000000002</v>
      </c>
      <c r="M106" s="48">
        <v>31.893799999999999</v>
      </c>
      <c r="N106" s="48">
        <v>15.4375</v>
      </c>
      <c r="O106" s="48">
        <v>58.655700000000003</v>
      </c>
      <c r="P106" s="48">
        <v>58.655700000000003</v>
      </c>
      <c r="Q106" s="48" t="s">
        <v>344</v>
      </c>
      <c r="R106" s="48" t="s">
        <v>344</v>
      </c>
      <c r="S106" s="48" t="s">
        <v>344</v>
      </c>
      <c r="T106" s="48" t="s">
        <v>344</v>
      </c>
      <c r="U106" s="48">
        <v>19.9315</v>
      </c>
      <c r="V106" s="48">
        <v>0</v>
      </c>
      <c r="W106" s="48">
        <v>19.9315</v>
      </c>
      <c r="X106" s="48">
        <v>0</v>
      </c>
      <c r="Y106" s="48">
        <v>0</v>
      </c>
      <c r="Z106" s="48">
        <v>19.9315</v>
      </c>
      <c r="AA106" s="48">
        <v>19.9315</v>
      </c>
      <c r="AB106" s="48">
        <v>0</v>
      </c>
      <c r="AC106" s="48">
        <v>19.9315</v>
      </c>
      <c r="AD106" s="48">
        <v>0</v>
      </c>
      <c r="AE106" s="48">
        <v>0</v>
      </c>
      <c r="AF106" s="48">
        <v>19.9315</v>
      </c>
      <c r="AG106" s="48">
        <v>0</v>
      </c>
      <c r="AH106" s="48">
        <v>0</v>
      </c>
      <c r="AI106" s="48" t="s">
        <v>344</v>
      </c>
      <c r="AJ106" s="48" t="s">
        <v>344</v>
      </c>
      <c r="AK106" s="48" t="s">
        <v>344</v>
      </c>
      <c r="AL106" s="48" t="s">
        <v>344</v>
      </c>
      <c r="AM106" s="48">
        <v>26.812100000000001</v>
      </c>
    </row>
    <row r="107" spans="1:39" hidden="1" outlineLevel="1">
      <c r="A107" s="8">
        <v>43466</v>
      </c>
      <c r="B107" s="48">
        <v>34.956299999999999</v>
      </c>
      <c r="C107" s="48">
        <v>36.232199999999999</v>
      </c>
      <c r="D107" s="48">
        <v>42.531100000000002</v>
      </c>
      <c r="E107" s="48">
        <v>35.701000000000001</v>
      </c>
      <c r="F107" s="48">
        <v>37.551499999999997</v>
      </c>
      <c r="G107" s="48">
        <v>34.793599999999998</v>
      </c>
      <c r="H107" s="48">
        <v>16.697700000000001</v>
      </c>
      <c r="I107" s="48">
        <v>36.2316</v>
      </c>
      <c r="J107" s="48">
        <v>42.525500000000001</v>
      </c>
      <c r="K107" s="48">
        <v>35.701000000000001</v>
      </c>
      <c r="L107" s="48">
        <v>37.551499999999997</v>
      </c>
      <c r="M107" s="48">
        <v>34.793599999999998</v>
      </c>
      <c r="N107" s="48">
        <v>16.697700000000001</v>
      </c>
      <c r="O107" s="48">
        <v>58.5657</v>
      </c>
      <c r="P107" s="48">
        <v>58.5657</v>
      </c>
      <c r="Q107" s="48" t="s">
        <v>344</v>
      </c>
      <c r="R107" s="48" t="s">
        <v>344</v>
      </c>
      <c r="S107" s="48" t="s">
        <v>344</v>
      </c>
      <c r="T107" s="48" t="s">
        <v>344</v>
      </c>
      <c r="U107" s="48">
        <v>17.730899999999998</v>
      </c>
      <c r="V107" s="48">
        <v>0</v>
      </c>
      <c r="W107" s="48">
        <v>17.730899999999998</v>
      </c>
      <c r="X107" s="48">
        <v>0</v>
      </c>
      <c r="Y107" s="48">
        <v>13</v>
      </c>
      <c r="Z107" s="48">
        <v>19.919899999999998</v>
      </c>
      <c r="AA107" s="48">
        <v>17.730899999999998</v>
      </c>
      <c r="AB107" s="48">
        <v>0</v>
      </c>
      <c r="AC107" s="48">
        <v>17.730899999999998</v>
      </c>
      <c r="AD107" s="48">
        <v>0</v>
      </c>
      <c r="AE107" s="48">
        <v>13</v>
      </c>
      <c r="AF107" s="48">
        <v>19.919899999999998</v>
      </c>
      <c r="AG107" s="48">
        <v>0</v>
      </c>
      <c r="AH107" s="48">
        <v>0</v>
      </c>
      <c r="AI107" s="48" t="s">
        <v>344</v>
      </c>
      <c r="AJ107" s="48" t="s">
        <v>344</v>
      </c>
      <c r="AK107" s="48" t="s">
        <v>344</v>
      </c>
      <c r="AL107" s="48" t="s">
        <v>344</v>
      </c>
      <c r="AM107" s="48">
        <v>27.8704</v>
      </c>
    </row>
    <row r="108" spans="1:39" hidden="1" outlineLevel="1">
      <c r="A108" s="8">
        <v>43497</v>
      </c>
      <c r="B108" s="48">
        <v>32.612099999999998</v>
      </c>
      <c r="C108" s="48">
        <v>33.653399999999998</v>
      </c>
      <c r="D108" s="48">
        <v>44.306600000000003</v>
      </c>
      <c r="E108" s="48">
        <v>32.703600000000002</v>
      </c>
      <c r="F108" s="48">
        <v>37.043399999999998</v>
      </c>
      <c r="G108" s="48">
        <v>31.447500000000002</v>
      </c>
      <c r="H108" s="48">
        <v>13.145300000000001</v>
      </c>
      <c r="I108" s="48">
        <v>33.652999999999999</v>
      </c>
      <c r="J108" s="48">
        <v>44.304099999999998</v>
      </c>
      <c r="K108" s="48">
        <v>32.703600000000002</v>
      </c>
      <c r="L108" s="48">
        <v>37.043399999999998</v>
      </c>
      <c r="M108" s="48">
        <v>31.447500000000002</v>
      </c>
      <c r="N108" s="48">
        <v>13.145300000000001</v>
      </c>
      <c r="O108" s="48">
        <v>56.8324</v>
      </c>
      <c r="P108" s="48">
        <v>56.8324</v>
      </c>
      <c r="Q108" s="48" t="s">
        <v>344</v>
      </c>
      <c r="R108" s="48" t="s">
        <v>344</v>
      </c>
      <c r="S108" s="48" t="s">
        <v>344</v>
      </c>
      <c r="T108" s="48" t="s">
        <v>344</v>
      </c>
      <c r="U108" s="48">
        <v>18.979399999999998</v>
      </c>
      <c r="V108" s="48">
        <v>0</v>
      </c>
      <c r="W108" s="48">
        <v>18.979399999999998</v>
      </c>
      <c r="X108" s="48">
        <v>0</v>
      </c>
      <c r="Y108" s="48">
        <v>17.7361</v>
      </c>
      <c r="Z108" s="48">
        <v>19.342300000000002</v>
      </c>
      <c r="AA108" s="48">
        <v>18.979399999999998</v>
      </c>
      <c r="AB108" s="48">
        <v>0</v>
      </c>
      <c r="AC108" s="48">
        <v>18.979399999999998</v>
      </c>
      <c r="AD108" s="48">
        <v>0</v>
      </c>
      <c r="AE108" s="48">
        <v>17.7361</v>
      </c>
      <c r="AF108" s="48">
        <v>19.342300000000002</v>
      </c>
      <c r="AG108" s="48">
        <v>0</v>
      </c>
      <c r="AH108" s="48">
        <v>0</v>
      </c>
      <c r="AI108" s="48" t="s">
        <v>344</v>
      </c>
      <c r="AJ108" s="48" t="s">
        <v>344</v>
      </c>
      <c r="AK108" s="48" t="s">
        <v>344</v>
      </c>
      <c r="AL108" s="48" t="s">
        <v>344</v>
      </c>
      <c r="AM108" s="48">
        <v>28.136800000000001</v>
      </c>
    </row>
    <row r="109" spans="1:39" hidden="1" outlineLevel="1">
      <c r="A109" s="8">
        <v>43525</v>
      </c>
      <c r="B109" s="48">
        <v>30.615300000000001</v>
      </c>
      <c r="C109" s="48">
        <v>31.0624</v>
      </c>
      <c r="D109" s="48">
        <v>44.184800000000003</v>
      </c>
      <c r="E109" s="48">
        <v>29.858499999999999</v>
      </c>
      <c r="F109" s="48">
        <v>30.629799999999999</v>
      </c>
      <c r="G109" s="48">
        <v>30.537199999999999</v>
      </c>
      <c r="H109" s="48">
        <v>15.6182</v>
      </c>
      <c r="I109" s="48">
        <v>31.061199999999999</v>
      </c>
      <c r="J109" s="48">
        <v>44.178400000000003</v>
      </c>
      <c r="K109" s="48">
        <v>29.858499999999999</v>
      </c>
      <c r="L109" s="48">
        <v>30.629799999999999</v>
      </c>
      <c r="M109" s="48">
        <v>30.537199999999999</v>
      </c>
      <c r="N109" s="48">
        <v>15.6182</v>
      </c>
      <c r="O109" s="48">
        <v>55.094099999999997</v>
      </c>
      <c r="P109" s="48">
        <v>55.094099999999997</v>
      </c>
      <c r="Q109" s="48" t="s">
        <v>344</v>
      </c>
      <c r="R109" s="48" t="s">
        <v>344</v>
      </c>
      <c r="S109" s="48" t="s">
        <v>344</v>
      </c>
      <c r="T109" s="48" t="s">
        <v>344</v>
      </c>
      <c r="U109" s="48">
        <v>18.306799999999999</v>
      </c>
      <c r="V109" s="48">
        <v>0</v>
      </c>
      <c r="W109" s="48">
        <v>18.306799999999999</v>
      </c>
      <c r="X109" s="48">
        <v>0</v>
      </c>
      <c r="Y109" s="48">
        <v>0</v>
      </c>
      <c r="Z109" s="48">
        <v>18.306799999999999</v>
      </c>
      <c r="AA109" s="48">
        <v>18.306799999999999</v>
      </c>
      <c r="AB109" s="48">
        <v>0</v>
      </c>
      <c r="AC109" s="48">
        <v>18.306799999999999</v>
      </c>
      <c r="AD109" s="48">
        <v>0</v>
      </c>
      <c r="AE109" s="48">
        <v>0</v>
      </c>
      <c r="AF109" s="48">
        <v>18.306799999999999</v>
      </c>
      <c r="AG109" s="48">
        <v>0</v>
      </c>
      <c r="AH109" s="48">
        <v>0</v>
      </c>
      <c r="AI109" s="48" t="s">
        <v>344</v>
      </c>
      <c r="AJ109" s="48" t="s">
        <v>344</v>
      </c>
      <c r="AK109" s="48" t="s">
        <v>344</v>
      </c>
      <c r="AL109" s="48" t="s">
        <v>344</v>
      </c>
      <c r="AM109" s="48">
        <v>28.336500000000001</v>
      </c>
    </row>
    <row r="110" spans="1:39" hidden="1" outlineLevel="1">
      <c r="A110" s="8">
        <v>43556</v>
      </c>
      <c r="B110" s="48">
        <v>33.065199999999997</v>
      </c>
      <c r="C110" s="48">
        <v>34.710799999999999</v>
      </c>
      <c r="D110" s="48">
        <v>43.1907</v>
      </c>
      <c r="E110" s="48">
        <v>33.825600000000001</v>
      </c>
      <c r="F110" s="48">
        <v>36.178199999999997</v>
      </c>
      <c r="G110" s="48">
        <v>32.780099999999997</v>
      </c>
      <c r="H110" s="48">
        <v>25.546500000000002</v>
      </c>
      <c r="I110" s="48">
        <v>34.710799999999999</v>
      </c>
      <c r="J110" s="48">
        <v>43.190800000000003</v>
      </c>
      <c r="K110" s="48">
        <v>33.825600000000001</v>
      </c>
      <c r="L110" s="48">
        <v>36.178199999999997</v>
      </c>
      <c r="M110" s="48">
        <v>32.780099999999997</v>
      </c>
      <c r="N110" s="48">
        <v>25.546500000000002</v>
      </c>
      <c r="O110" s="48">
        <v>36.593299999999999</v>
      </c>
      <c r="P110" s="48">
        <v>36.593299999999999</v>
      </c>
      <c r="Q110" s="48" t="s">
        <v>344</v>
      </c>
      <c r="R110" s="48" t="s">
        <v>344</v>
      </c>
      <c r="S110" s="48" t="s">
        <v>344</v>
      </c>
      <c r="T110" s="48" t="s">
        <v>344</v>
      </c>
      <c r="U110" s="48">
        <v>13.580500000000001</v>
      </c>
      <c r="V110" s="48">
        <v>0</v>
      </c>
      <c r="W110" s="48">
        <v>13.580500000000001</v>
      </c>
      <c r="X110" s="48">
        <v>1.9851000000000001</v>
      </c>
      <c r="Y110" s="48">
        <v>19</v>
      </c>
      <c r="Z110" s="48">
        <v>20.453900000000001</v>
      </c>
      <c r="AA110" s="48">
        <v>13.580500000000001</v>
      </c>
      <c r="AB110" s="48">
        <v>0</v>
      </c>
      <c r="AC110" s="48">
        <v>13.580500000000001</v>
      </c>
      <c r="AD110" s="48">
        <v>1.9851000000000001</v>
      </c>
      <c r="AE110" s="48">
        <v>19</v>
      </c>
      <c r="AF110" s="48">
        <v>20.453900000000001</v>
      </c>
      <c r="AG110" s="48">
        <v>0</v>
      </c>
      <c r="AH110" s="48">
        <v>0</v>
      </c>
      <c r="AI110" s="48" t="s">
        <v>344</v>
      </c>
      <c r="AJ110" s="48" t="s">
        <v>344</v>
      </c>
      <c r="AK110" s="48" t="s">
        <v>344</v>
      </c>
      <c r="AL110" s="48" t="s">
        <v>344</v>
      </c>
      <c r="AM110" s="48">
        <v>26.947299999999998</v>
      </c>
    </row>
    <row r="111" spans="1:39" hidden="1" outlineLevel="1">
      <c r="A111" s="8">
        <v>43586</v>
      </c>
      <c r="B111" s="48">
        <v>35.159799999999997</v>
      </c>
      <c r="C111" s="48">
        <v>36.684100000000001</v>
      </c>
      <c r="D111" s="48">
        <v>43.459000000000003</v>
      </c>
      <c r="E111" s="48">
        <v>36.0764</v>
      </c>
      <c r="F111" s="48">
        <v>39.2866</v>
      </c>
      <c r="G111" s="48">
        <v>33.422899999999998</v>
      </c>
      <c r="H111" s="48">
        <v>26.016100000000002</v>
      </c>
      <c r="I111" s="48">
        <v>36.684100000000001</v>
      </c>
      <c r="J111" s="48">
        <v>43.459099999999999</v>
      </c>
      <c r="K111" s="48">
        <v>36.0764</v>
      </c>
      <c r="L111" s="48">
        <v>39.2866</v>
      </c>
      <c r="M111" s="48">
        <v>33.422899999999998</v>
      </c>
      <c r="N111" s="48">
        <v>26.016100000000002</v>
      </c>
      <c r="O111" s="48">
        <v>36.5</v>
      </c>
      <c r="P111" s="48">
        <v>36.5</v>
      </c>
      <c r="Q111" s="48" t="s">
        <v>344</v>
      </c>
      <c r="R111" s="48" t="s">
        <v>344</v>
      </c>
      <c r="S111" s="48" t="s">
        <v>344</v>
      </c>
      <c r="T111" s="48" t="s">
        <v>344</v>
      </c>
      <c r="U111" s="48">
        <v>19.110299999999999</v>
      </c>
      <c r="V111" s="48">
        <v>0</v>
      </c>
      <c r="W111" s="48">
        <v>19.110299999999999</v>
      </c>
      <c r="X111" s="48">
        <v>0</v>
      </c>
      <c r="Y111" s="48">
        <v>17.328299999999999</v>
      </c>
      <c r="Z111" s="48">
        <v>20.500299999999999</v>
      </c>
      <c r="AA111" s="48">
        <v>19.110299999999999</v>
      </c>
      <c r="AB111" s="48">
        <v>0</v>
      </c>
      <c r="AC111" s="48">
        <v>19.110299999999999</v>
      </c>
      <c r="AD111" s="48">
        <v>0</v>
      </c>
      <c r="AE111" s="48">
        <v>17.328299999999999</v>
      </c>
      <c r="AF111" s="48">
        <v>20.500299999999999</v>
      </c>
      <c r="AG111" s="48">
        <v>0</v>
      </c>
      <c r="AH111" s="48">
        <v>0</v>
      </c>
      <c r="AI111" s="48" t="s">
        <v>344</v>
      </c>
      <c r="AJ111" s="48" t="s">
        <v>344</v>
      </c>
      <c r="AK111" s="48" t="s">
        <v>344</v>
      </c>
      <c r="AL111" s="48" t="s">
        <v>344</v>
      </c>
      <c r="AM111" s="48">
        <v>27.412400000000002</v>
      </c>
    </row>
    <row r="112" spans="1:39" hidden="1" outlineLevel="1">
      <c r="A112" s="8">
        <v>43617</v>
      </c>
      <c r="B112" s="48">
        <v>33.997500000000002</v>
      </c>
      <c r="C112" s="48">
        <v>35.604100000000003</v>
      </c>
      <c r="D112" s="48">
        <v>43.909100000000002</v>
      </c>
      <c r="E112" s="48">
        <v>34.616900000000001</v>
      </c>
      <c r="F112" s="48">
        <v>37.159599999999998</v>
      </c>
      <c r="G112" s="48">
        <v>33.3249</v>
      </c>
      <c r="H112" s="48">
        <v>26.642399999999999</v>
      </c>
      <c r="I112" s="48">
        <v>35.604100000000003</v>
      </c>
      <c r="J112" s="48">
        <v>43.909399999999998</v>
      </c>
      <c r="K112" s="48">
        <v>34.616900000000001</v>
      </c>
      <c r="L112" s="48">
        <v>37.159599999999998</v>
      </c>
      <c r="M112" s="48">
        <v>33.3249</v>
      </c>
      <c r="N112" s="48">
        <v>26.642399999999999</v>
      </c>
      <c r="O112" s="48">
        <v>36.516100000000002</v>
      </c>
      <c r="P112" s="48">
        <v>36.516100000000002</v>
      </c>
      <c r="Q112" s="48" t="s">
        <v>344</v>
      </c>
      <c r="R112" s="48" t="s">
        <v>344</v>
      </c>
      <c r="S112" s="48" t="s">
        <v>344</v>
      </c>
      <c r="T112" s="48" t="s">
        <v>344</v>
      </c>
      <c r="U112" s="48">
        <v>18.6282</v>
      </c>
      <c r="V112" s="48">
        <v>0</v>
      </c>
      <c r="W112" s="48">
        <v>18.6282</v>
      </c>
      <c r="X112" s="48">
        <v>0</v>
      </c>
      <c r="Y112" s="48">
        <v>19</v>
      </c>
      <c r="Z112" s="48">
        <v>18.627400000000002</v>
      </c>
      <c r="AA112" s="48">
        <v>18.6282</v>
      </c>
      <c r="AB112" s="48">
        <v>0</v>
      </c>
      <c r="AC112" s="48">
        <v>18.6282</v>
      </c>
      <c r="AD112" s="48">
        <v>0</v>
      </c>
      <c r="AE112" s="48">
        <v>19</v>
      </c>
      <c r="AF112" s="48">
        <v>18.627400000000002</v>
      </c>
      <c r="AG112" s="48">
        <v>0</v>
      </c>
      <c r="AH112" s="48">
        <v>0</v>
      </c>
      <c r="AI112" s="48" t="s">
        <v>344</v>
      </c>
      <c r="AJ112" s="48" t="s">
        <v>344</v>
      </c>
      <c r="AK112" s="48" t="s">
        <v>344</v>
      </c>
      <c r="AL112" s="48" t="s">
        <v>344</v>
      </c>
      <c r="AM112" s="48">
        <v>27.195499999999999</v>
      </c>
    </row>
    <row r="113" spans="1:39" hidden="1" outlineLevel="1">
      <c r="A113" s="8">
        <v>43647</v>
      </c>
      <c r="B113" s="48">
        <v>35.521000000000001</v>
      </c>
      <c r="C113" s="48">
        <v>36.625100000000003</v>
      </c>
      <c r="D113" s="48">
        <v>44.392499999999998</v>
      </c>
      <c r="E113" s="48">
        <v>35.883499999999998</v>
      </c>
      <c r="F113" s="48">
        <v>38.590600000000002</v>
      </c>
      <c r="G113" s="48">
        <v>32.582999999999998</v>
      </c>
      <c r="H113" s="48">
        <v>21.882899999999999</v>
      </c>
      <c r="I113" s="48">
        <v>36.625100000000003</v>
      </c>
      <c r="J113" s="48">
        <v>44.392499999999998</v>
      </c>
      <c r="K113" s="48">
        <v>35.883499999999998</v>
      </c>
      <c r="L113" s="48">
        <v>38.590600000000002</v>
      </c>
      <c r="M113" s="48">
        <v>32.582999999999998</v>
      </c>
      <c r="N113" s="48">
        <v>21.882899999999999</v>
      </c>
      <c r="O113" s="48">
        <v>36.969299999999997</v>
      </c>
      <c r="P113" s="48">
        <v>36.969299999999997</v>
      </c>
      <c r="Q113" s="48" t="s">
        <v>344</v>
      </c>
      <c r="R113" s="48" t="s">
        <v>344</v>
      </c>
      <c r="S113" s="48" t="s">
        <v>344</v>
      </c>
      <c r="T113" s="48" t="s">
        <v>344</v>
      </c>
      <c r="U113" s="48">
        <v>20.0093</v>
      </c>
      <c r="V113" s="48">
        <v>0</v>
      </c>
      <c r="W113" s="48">
        <v>20.0093</v>
      </c>
      <c r="X113" s="48">
        <v>0</v>
      </c>
      <c r="Y113" s="48">
        <v>0</v>
      </c>
      <c r="Z113" s="48">
        <v>20.0093</v>
      </c>
      <c r="AA113" s="48">
        <v>20.0093</v>
      </c>
      <c r="AB113" s="48">
        <v>0</v>
      </c>
      <c r="AC113" s="48">
        <v>20.0093</v>
      </c>
      <c r="AD113" s="48">
        <v>0</v>
      </c>
      <c r="AE113" s="48">
        <v>0</v>
      </c>
      <c r="AF113" s="48">
        <v>20.0093</v>
      </c>
      <c r="AG113" s="48">
        <v>0</v>
      </c>
      <c r="AH113" s="48">
        <v>0</v>
      </c>
      <c r="AI113" s="48" t="s">
        <v>344</v>
      </c>
      <c r="AJ113" s="48" t="s">
        <v>344</v>
      </c>
      <c r="AK113" s="48" t="s">
        <v>344</v>
      </c>
      <c r="AL113" s="48" t="s">
        <v>344</v>
      </c>
      <c r="AM113" s="48">
        <v>27.472000000000001</v>
      </c>
    </row>
    <row r="114" spans="1:39" hidden="1" outlineLevel="1">
      <c r="A114" s="8">
        <v>43678</v>
      </c>
      <c r="B114" s="48">
        <v>38.212000000000003</v>
      </c>
      <c r="C114" s="48">
        <v>39.025700000000001</v>
      </c>
      <c r="D114" s="48">
        <v>44.399700000000003</v>
      </c>
      <c r="E114" s="48">
        <v>38.726700000000001</v>
      </c>
      <c r="F114" s="48">
        <v>40.362299999999998</v>
      </c>
      <c r="G114" s="48">
        <v>33.749600000000001</v>
      </c>
      <c r="H114" s="48">
        <v>23.704999999999998</v>
      </c>
      <c r="I114" s="48">
        <v>39.025700000000001</v>
      </c>
      <c r="J114" s="48">
        <v>44.399799999999999</v>
      </c>
      <c r="K114" s="48">
        <v>38.726700000000001</v>
      </c>
      <c r="L114" s="48">
        <v>40.362299999999998</v>
      </c>
      <c r="M114" s="48">
        <v>33.749600000000001</v>
      </c>
      <c r="N114" s="48">
        <v>23.704999999999998</v>
      </c>
      <c r="O114" s="48">
        <v>37.578000000000003</v>
      </c>
      <c r="P114" s="48">
        <v>37.578000000000003</v>
      </c>
      <c r="Q114" s="48" t="s">
        <v>344</v>
      </c>
      <c r="R114" s="48" t="s">
        <v>344</v>
      </c>
      <c r="S114" s="48" t="s">
        <v>344</v>
      </c>
      <c r="T114" s="48" t="s">
        <v>344</v>
      </c>
      <c r="U114" s="48">
        <v>16.413599999999999</v>
      </c>
      <c r="V114" s="48">
        <v>0</v>
      </c>
      <c r="W114" s="48">
        <v>16.413599999999999</v>
      </c>
      <c r="X114" s="48">
        <v>0</v>
      </c>
      <c r="Y114" s="48">
        <v>21.2498</v>
      </c>
      <c r="Z114" s="48">
        <v>19.818899999999999</v>
      </c>
      <c r="AA114" s="48">
        <v>16.413599999999999</v>
      </c>
      <c r="AB114" s="48">
        <v>0</v>
      </c>
      <c r="AC114" s="48">
        <v>16.413599999999999</v>
      </c>
      <c r="AD114" s="48">
        <v>0</v>
      </c>
      <c r="AE114" s="48">
        <v>21.2498</v>
      </c>
      <c r="AF114" s="48">
        <v>19.818899999999999</v>
      </c>
      <c r="AG114" s="48">
        <v>0</v>
      </c>
      <c r="AH114" s="48">
        <v>0</v>
      </c>
      <c r="AI114" s="48" t="s">
        <v>344</v>
      </c>
      <c r="AJ114" s="48" t="s">
        <v>344</v>
      </c>
      <c r="AK114" s="48" t="s">
        <v>344</v>
      </c>
      <c r="AL114" s="48" t="s">
        <v>344</v>
      </c>
      <c r="AM114" s="48">
        <v>28.1294</v>
      </c>
    </row>
    <row r="115" spans="1:39" hidden="1" outlineLevel="1">
      <c r="A115" s="8">
        <v>43709</v>
      </c>
      <c r="B115" s="48">
        <v>38.178100000000001</v>
      </c>
      <c r="C115" s="48">
        <v>39.005899999999997</v>
      </c>
      <c r="D115" s="48">
        <v>44.216000000000001</v>
      </c>
      <c r="E115" s="48">
        <v>38.690300000000001</v>
      </c>
      <c r="F115" s="48">
        <v>40.560200000000002</v>
      </c>
      <c r="G115" s="48">
        <v>32.490200000000002</v>
      </c>
      <c r="H115" s="48">
        <v>20.565799999999999</v>
      </c>
      <c r="I115" s="48">
        <v>39.005699999999997</v>
      </c>
      <c r="J115" s="48">
        <v>44.214700000000001</v>
      </c>
      <c r="K115" s="48">
        <v>38.690300000000001</v>
      </c>
      <c r="L115" s="48">
        <v>40.560200000000002</v>
      </c>
      <c r="M115" s="48">
        <v>32.490200000000002</v>
      </c>
      <c r="N115" s="48">
        <v>20.565799999999999</v>
      </c>
      <c r="O115" s="48">
        <v>49.472099999999998</v>
      </c>
      <c r="P115" s="48">
        <v>49.472099999999998</v>
      </c>
      <c r="Q115" s="48" t="s">
        <v>344</v>
      </c>
      <c r="R115" s="48" t="s">
        <v>344</v>
      </c>
      <c r="S115" s="48" t="s">
        <v>344</v>
      </c>
      <c r="T115" s="48" t="s">
        <v>344</v>
      </c>
      <c r="U115" s="48">
        <v>20.517800000000001</v>
      </c>
      <c r="V115" s="48">
        <v>0</v>
      </c>
      <c r="W115" s="48">
        <v>20.517800000000001</v>
      </c>
      <c r="X115" s="48">
        <v>0</v>
      </c>
      <c r="Y115" s="48">
        <v>21.0839</v>
      </c>
      <c r="Z115" s="48">
        <v>20.4543</v>
      </c>
      <c r="AA115" s="48">
        <v>20.517800000000001</v>
      </c>
      <c r="AB115" s="48">
        <v>0</v>
      </c>
      <c r="AC115" s="48">
        <v>20.517800000000001</v>
      </c>
      <c r="AD115" s="48">
        <v>0</v>
      </c>
      <c r="AE115" s="48">
        <v>21.0839</v>
      </c>
      <c r="AF115" s="48">
        <v>20.4543</v>
      </c>
      <c r="AG115" s="48">
        <v>0</v>
      </c>
      <c r="AH115" s="48">
        <v>0</v>
      </c>
      <c r="AI115" s="48" t="s">
        <v>344</v>
      </c>
      <c r="AJ115" s="48" t="s">
        <v>344</v>
      </c>
      <c r="AK115" s="48" t="s">
        <v>344</v>
      </c>
      <c r="AL115" s="48" t="s">
        <v>344</v>
      </c>
      <c r="AM115" s="48">
        <v>28.051100000000002</v>
      </c>
    </row>
    <row r="116" spans="1:39" hidden="1" outlineLevel="1">
      <c r="A116" s="8">
        <v>43739</v>
      </c>
      <c r="B116" s="48">
        <v>37.9253</v>
      </c>
      <c r="C116" s="48">
        <v>38.767800000000001</v>
      </c>
      <c r="D116" s="48">
        <v>44.215499999999999</v>
      </c>
      <c r="E116" s="48">
        <v>38.423400000000001</v>
      </c>
      <c r="F116" s="48">
        <v>40.463299999999997</v>
      </c>
      <c r="G116" s="48">
        <v>33.181899999999999</v>
      </c>
      <c r="H116" s="48">
        <v>20.478100000000001</v>
      </c>
      <c r="I116" s="48">
        <v>38.767800000000001</v>
      </c>
      <c r="J116" s="48">
        <v>44.216000000000001</v>
      </c>
      <c r="K116" s="48">
        <v>38.423400000000001</v>
      </c>
      <c r="L116" s="48">
        <v>40.463299999999997</v>
      </c>
      <c r="M116" s="48">
        <v>33.181899999999999</v>
      </c>
      <c r="N116" s="48">
        <v>20.478100000000001</v>
      </c>
      <c r="O116" s="48">
        <v>37.284799999999997</v>
      </c>
      <c r="P116" s="48">
        <v>37.284799999999997</v>
      </c>
      <c r="Q116" s="48" t="s">
        <v>344</v>
      </c>
      <c r="R116" s="48" t="s">
        <v>344</v>
      </c>
      <c r="S116" s="48" t="s">
        <v>344</v>
      </c>
      <c r="T116" s="48" t="s">
        <v>344</v>
      </c>
      <c r="U116" s="48">
        <v>21.087700000000002</v>
      </c>
      <c r="V116" s="48">
        <v>0</v>
      </c>
      <c r="W116" s="48">
        <v>21.087700000000002</v>
      </c>
      <c r="X116" s="48">
        <v>21.897300000000001</v>
      </c>
      <c r="Y116" s="48">
        <v>21.209399999999999</v>
      </c>
      <c r="Z116" s="48">
        <v>20.722200000000001</v>
      </c>
      <c r="AA116" s="48">
        <v>21.087700000000002</v>
      </c>
      <c r="AB116" s="48">
        <v>0</v>
      </c>
      <c r="AC116" s="48">
        <v>21.087700000000002</v>
      </c>
      <c r="AD116" s="48">
        <v>21.897300000000001</v>
      </c>
      <c r="AE116" s="48">
        <v>21.209399999999999</v>
      </c>
      <c r="AF116" s="48">
        <v>20.722200000000001</v>
      </c>
      <c r="AG116" s="48">
        <v>0</v>
      </c>
      <c r="AH116" s="48">
        <v>0</v>
      </c>
      <c r="AI116" s="48" t="s">
        <v>344</v>
      </c>
      <c r="AJ116" s="48" t="s">
        <v>344</v>
      </c>
      <c r="AK116" s="48" t="s">
        <v>344</v>
      </c>
      <c r="AL116" s="48" t="s">
        <v>344</v>
      </c>
      <c r="AM116" s="48">
        <v>27.944800000000001</v>
      </c>
    </row>
    <row r="117" spans="1:39" hidden="1" outlineLevel="1">
      <c r="A117" s="8">
        <v>43770</v>
      </c>
      <c r="B117" s="48">
        <v>37.901800000000001</v>
      </c>
      <c r="C117" s="48">
        <v>38.8249</v>
      </c>
      <c r="D117" s="48">
        <v>44.327199999999998</v>
      </c>
      <c r="E117" s="48">
        <v>38.4878</v>
      </c>
      <c r="F117" s="48">
        <v>40.3812</v>
      </c>
      <c r="G117" s="48">
        <v>32.619799999999998</v>
      </c>
      <c r="H117" s="48">
        <v>25.6464</v>
      </c>
      <c r="I117" s="48">
        <v>38.8249</v>
      </c>
      <c r="J117" s="48">
        <v>44.327500000000001</v>
      </c>
      <c r="K117" s="48">
        <v>38.4878</v>
      </c>
      <c r="L117" s="48">
        <v>40.3812</v>
      </c>
      <c r="M117" s="48">
        <v>32.619799999999998</v>
      </c>
      <c r="N117" s="48">
        <v>25.6464</v>
      </c>
      <c r="O117" s="48">
        <v>37.866900000000001</v>
      </c>
      <c r="P117" s="48">
        <v>37.866900000000001</v>
      </c>
      <c r="Q117" s="48" t="s">
        <v>344</v>
      </c>
      <c r="R117" s="48" t="s">
        <v>344</v>
      </c>
      <c r="S117" s="48" t="s">
        <v>344</v>
      </c>
      <c r="T117" s="48" t="s">
        <v>344</v>
      </c>
      <c r="U117" s="48">
        <v>20.978400000000001</v>
      </c>
      <c r="V117" s="48">
        <v>0</v>
      </c>
      <c r="W117" s="48">
        <v>20.978400000000001</v>
      </c>
      <c r="X117" s="48">
        <v>0</v>
      </c>
      <c r="Y117" s="48">
        <v>0</v>
      </c>
      <c r="Z117" s="48">
        <v>20.978400000000001</v>
      </c>
      <c r="AA117" s="48">
        <v>20.978400000000001</v>
      </c>
      <c r="AB117" s="48">
        <v>0</v>
      </c>
      <c r="AC117" s="48">
        <v>20.978400000000001</v>
      </c>
      <c r="AD117" s="48">
        <v>0</v>
      </c>
      <c r="AE117" s="48">
        <v>0</v>
      </c>
      <c r="AF117" s="48">
        <v>20.978400000000001</v>
      </c>
      <c r="AG117" s="48">
        <v>0</v>
      </c>
      <c r="AH117" s="48">
        <v>0</v>
      </c>
      <c r="AI117" s="48" t="s">
        <v>344</v>
      </c>
      <c r="AJ117" s="48" t="s">
        <v>344</v>
      </c>
      <c r="AK117" s="48" t="s">
        <v>344</v>
      </c>
      <c r="AL117" s="48" t="s">
        <v>344</v>
      </c>
      <c r="AM117" s="48">
        <v>27.8918</v>
      </c>
    </row>
    <row r="118" spans="1:39" hidden="1" outlineLevel="1">
      <c r="A118" s="8">
        <v>43800</v>
      </c>
      <c r="B118" s="48">
        <v>37.750700000000002</v>
      </c>
      <c r="C118" s="48">
        <v>38.585700000000003</v>
      </c>
      <c r="D118" s="48">
        <v>44.668700000000001</v>
      </c>
      <c r="E118" s="48">
        <v>38.199300000000001</v>
      </c>
      <c r="F118" s="48">
        <v>40.205300000000001</v>
      </c>
      <c r="G118" s="48">
        <v>31.701899999999998</v>
      </c>
      <c r="H118" s="48">
        <v>21.1389</v>
      </c>
      <c r="I118" s="48">
        <v>38.585700000000003</v>
      </c>
      <c r="J118" s="48">
        <v>44.668900000000001</v>
      </c>
      <c r="K118" s="48">
        <v>38.199300000000001</v>
      </c>
      <c r="L118" s="48">
        <v>40.205300000000001</v>
      </c>
      <c r="M118" s="48">
        <v>31.701899999999998</v>
      </c>
      <c r="N118" s="48">
        <v>21.1389</v>
      </c>
      <c r="O118" s="48">
        <v>38.4636</v>
      </c>
      <c r="P118" s="48">
        <v>38.4636</v>
      </c>
      <c r="Q118" s="48" t="s">
        <v>344</v>
      </c>
      <c r="R118" s="48" t="s">
        <v>344</v>
      </c>
      <c r="S118" s="48" t="s">
        <v>344</v>
      </c>
      <c r="T118" s="48" t="s">
        <v>344</v>
      </c>
      <c r="U118" s="48">
        <v>20.088699999999999</v>
      </c>
      <c r="V118" s="48">
        <v>0</v>
      </c>
      <c r="W118" s="48">
        <v>20.088699999999999</v>
      </c>
      <c r="X118" s="48">
        <v>0</v>
      </c>
      <c r="Y118" s="48">
        <v>21.087800000000001</v>
      </c>
      <c r="Z118" s="48">
        <v>19.9588</v>
      </c>
      <c r="AA118" s="48">
        <v>20.088699999999999</v>
      </c>
      <c r="AB118" s="48">
        <v>0</v>
      </c>
      <c r="AC118" s="48">
        <v>20.088699999999999</v>
      </c>
      <c r="AD118" s="48">
        <v>0</v>
      </c>
      <c r="AE118" s="48">
        <v>21.087800000000001</v>
      </c>
      <c r="AF118" s="48">
        <v>19.9588</v>
      </c>
      <c r="AG118" s="48">
        <v>0</v>
      </c>
      <c r="AH118" s="48">
        <v>0</v>
      </c>
      <c r="AI118" s="48" t="s">
        <v>344</v>
      </c>
      <c r="AJ118" s="48" t="s">
        <v>344</v>
      </c>
      <c r="AK118" s="48" t="s">
        <v>344</v>
      </c>
      <c r="AL118" s="48" t="s">
        <v>344</v>
      </c>
      <c r="AM118" s="48">
        <v>26.9971</v>
      </c>
    </row>
    <row r="119" spans="1:39" hidden="1" outlineLevel="1">
      <c r="A119" s="8">
        <v>43831</v>
      </c>
      <c r="B119" s="48">
        <v>38.906999999999996</v>
      </c>
      <c r="C119" s="48">
        <v>40.042099999999998</v>
      </c>
      <c r="D119" s="48">
        <v>44.412300000000002</v>
      </c>
      <c r="E119" s="48">
        <v>39.723799999999997</v>
      </c>
      <c r="F119" s="48">
        <v>41.189900000000002</v>
      </c>
      <c r="G119" s="48">
        <v>35.371299999999998</v>
      </c>
      <c r="H119" s="48">
        <v>22.895299999999999</v>
      </c>
      <c r="I119" s="48">
        <v>40.042099999999998</v>
      </c>
      <c r="J119" s="48">
        <v>44.412399999999998</v>
      </c>
      <c r="K119" s="48">
        <v>39.723799999999997</v>
      </c>
      <c r="L119" s="48">
        <v>41.189900000000002</v>
      </c>
      <c r="M119" s="48">
        <v>35.371299999999998</v>
      </c>
      <c r="N119" s="48">
        <v>22.895299999999999</v>
      </c>
      <c r="O119" s="48">
        <v>41.911499999999997</v>
      </c>
      <c r="P119" s="48">
        <v>41.911499999999997</v>
      </c>
      <c r="Q119" s="48" t="s">
        <v>344</v>
      </c>
      <c r="R119" s="48" t="s">
        <v>344</v>
      </c>
      <c r="S119" s="48" t="s">
        <v>344</v>
      </c>
      <c r="T119" s="48" t="s">
        <v>344</v>
      </c>
      <c r="U119" s="48">
        <v>21.570699999999999</v>
      </c>
      <c r="V119" s="48">
        <v>0</v>
      </c>
      <c r="W119" s="48">
        <v>21.570699999999999</v>
      </c>
      <c r="X119" s="48">
        <v>0</v>
      </c>
      <c r="Y119" s="48">
        <v>25.5303</v>
      </c>
      <c r="Z119" s="48">
        <v>20.7455</v>
      </c>
      <c r="AA119" s="48">
        <v>21.570699999999999</v>
      </c>
      <c r="AB119" s="48">
        <v>0</v>
      </c>
      <c r="AC119" s="48">
        <v>21.570699999999999</v>
      </c>
      <c r="AD119" s="48">
        <v>0</v>
      </c>
      <c r="AE119" s="48">
        <v>25.5303</v>
      </c>
      <c r="AF119" s="48">
        <v>20.7455</v>
      </c>
      <c r="AG119" s="48">
        <v>0</v>
      </c>
      <c r="AH119" s="48">
        <v>0</v>
      </c>
      <c r="AI119" s="48" t="s">
        <v>344</v>
      </c>
      <c r="AJ119" s="48" t="s">
        <v>344</v>
      </c>
      <c r="AK119" s="48" t="s">
        <v>344</v>
      </c>
      <c r="AL119" s="48" t="s">
        <v>344</v>
      </c>
      <c r="AM119" s="48">
        <v>27.127099999999999</v>
      </c>
    </row>
    <row r="120" spans="1:39" hidden="1" outlineLevel="1">
      <c r="A120" s="8">
        <v>43862</v>
      </c>
      <c r="B120" s="48">
        <v>38.959800000000001</v>
      </c>
      <c r="C120" s="48">
        <v>40.153799999999997</v>
      </c>
      <c r="D120" s="48">
        <v>44.334499999999998</v>
      </c>
      <c r="E120" s="48">
        <v>39.822800000000001</v>
      </c>
      <c r="F120" s="48">
        <v>41.109200000000001</v>
      </c>
      <c r="G120" s="48">
        <v>35.777500000000003</v>
      </c>
      <c r="H120" s="48">
        <v>24.335000000000001</v>
      </c>
      <c r="I120" s="48">
        <v>40.153799999999997</v>
      </c>
      <c r="J120" s="48">
        <v>44.334899999999998</v>
      </c>
      <c r="K120" s="48">
        <v>39.822800000000001</v>
      </c>
      <c r="L120" s="48">
        <v>41.109200000000001</v>
      </c>
      <c r="M120" s="48">
        <v>35.777500000000003</v>
      </c>
      <c r="N120" s="48">
        <v>24.335000000000001</v>
      </c>
      <c r="O120" s="48">
        <v>37.131999999999998</v>
      </c>
      <c r="P120" s="48">
        <v>37.131999999999998</v>
      </c>
      <c r="Q120" s="48" t="s">
        <v>344</v>
      </c>
      <c r="R120" s="48" t="s">
        <v>344</v>
      </c>
      <c r="S120" s="48" t="s">
        <v>344</v>
      </c>
      <c r="T120" s="48" t="s">
        <v>344</v>
      </c>
      <c r="U120" s="48">
        <v>16.405899999999999</v>
      </c>
      <c r="V120" s="48">
        <v>0</v>
      </c>
      <c r="W120" s="48">
        <v>16.405899999999999</v>
      </c>
      <c r="X120" s="48">
        <v>0</v>
      </c>
      <c r="Y120" s="48">
        <v>14.32</v>
      </c>
      <c r="Z120" s="48">
        <v>16.407900000000001</v>
      </c>
      <c r="AA120" s="48">
        <v>16.405899999999999</v>
      </c>
      <c r="AB120" s="48">
        <v>0</v>
      </c>
      <c r="AC120" s="48">
        <v>16.405899999999999</v>
      </c>
      <c r="AD120" s="48">
        <v>0</v>
      </c>
      <c r="AE120" s="48">
        <v>14.32</v>
      </c>
      <c r="AF120" s="48">
        <v>16.407900000000001</v>
      </c>
      <c r="AG120" s="48">
        <v>0</v>
      </c>
      <c r="AH120" s="48">
        <v>0</v>
      </c>
      <c r="AI120" s="48" t="s">
        <v>344</v>
      </c>
      <c r="AJ120" s="48" t="s">
        <v>344</v>
      </c>
      <c r="AK120" s="48" t="s">
        <v>344</v>
      </c>
      <c r="AL120" s="48" t="s">
        <v>344</v>
      </c>
      <c r="AM120" s="48">
        <v>26.825800000000001</v>
      </c>
    </row>
    <row r="121" spans="1:39" hidden="1" outlineLevel="1">
      <c r="A121" s="8">
        <v>43891</v>
      </c>
      <c r="B121" s="48">
        <v>39.081400000000002</v>
      </c>
      <c r="C121" s="48">
        <v>40.582500000000003</v>
      </c>
      <c r="D121" s="48">
        <v>42.853299999999997</v>
      </c>
      <c r="E121" s="48">
        <v>40.420900000000003</v>
      </c>
      <c r="F121" s="48">
        <v>41.087800000000001</v>
      </c>
      <c r="G121" s="48">
        <v>38.988599999999998</v>
      </c>
      <c r="H121" s="48">
        <v>20.5273</v>
      </c>
      <c r="I121" s="48">
        <v>40.582500000000003</v>
      </c>
      <c r="J121" s="48">
        <v>42.853400000000001</v>
      </c>
      <c r="K121" s="48">
        <v>40.420900000000003</v>
      </c>
      <c r="L121" s="48">
        <v>41.087800000000001</v>
      </c>
      <c r="M121" s="48">
        <v>38.988599999999998</v>
      </c>
      <c r="N121" s="48">
        <v>20.5273</v>
      </c>
      <c r="O121" s="48">
        <v>36.9375</v>
      </c>
      <c r="P121" s="48">
        <v>36.9375</v>
      </c>
      <c r="Q121" s="48" t="s">
        <v>344</v>
      </c>
      <c r="R121" s="48" t="s">
        <v>344</v>
      </c>
      <c r="S121" s="48" t="s">
        <v>344</v>
      </c>
      <c r="T121" s="48" t="s">
        <v>344</v>
      </c>
      <c r="U121" s="48">
        <v>15.5959</v>
      </c>
      <c r="V121" s="48">
        <v>0</v>
      </c>
      <c r="W121" s="48">
        <v>15.5959</v>
      </c>
      <c r="X121" s="48">
        <v>0</v>
      </c>
      <c r="Y121" s="48">
        <v>0</v>
      </c>
      <c r="Z121" s="48">
        <v>15.5959</v>
      </c>
      <c r="AA121" s="48">
        <v>15.5959</v>
      </c>
      <c r="AB121" s="48">
        <v>0</v>
      </c>
      <c r="AC121" s="48">
        <v>15.5959</v>
      </c>
      <c r="AD121" s="48">
        <v>0</v>
      </c>
      <c r="AE121" s="48">
        <v>0</v>
      </c>
      <c r="AF121" s="48">
        <v>15.5959</v>
      </c>
      <c r="AG121" s="48">
        <v>0</v>
      </c>
      <c r="AH121" s="48">
        <v>0</v>
      </c>
      <c r="AI121" s="48" t="s">
        <v>344</v>
      </c>
      <c r="AJ121" s="48" t="s">
        <v>344</v>
      </c>
      <c r="AK121" s="48" t="s">
        <v>344</v>
      </c>
      <c r="AL121" s="48" t="s">
        <v>344</v>
      </c>
      <c r="AM121" s="48">
        <v>24.808399999999999</v>
      </c>
    </row>
    <row r="122" spans="1:39" hidden="1" outlineLevel="1">
      <c r="A122" s="8">
        <v>43922</v>
      </c>
      <c r="B122" s="48">
        <v>39.648899999999998</v>
      </c>
      <c r="C122" s="48">
        <v>40.774000000000001</v>
      </c>
      <c r="D122" s="48">
        <v>43.389499999999998</v>
      </c>
      <c r="E122" s="48">
        <v>40.560299999999998</v>
      </c>
      <c r="F122" s="48">
        <v>41.415300000000002</v>
      </c>
      <c r="G122" s="48">
        <v>37.238500000000002</v>
      </c>
      <c r="H122" s="48">
        <v>16.177600000000002</v>
      </c>
      <c r="I122" s="48">
        <v>40.772100000000002</v>
      </c>
      <c r="J122" s="48">
        <v>43.371299999999998</v>
      </c>
      <c r="K122" s="48">
        <v>40.560299999999998</v>
      </c>
      <c r="L122" s="48">
        <v>41.415300000000002</v>
      </c>
      <c r="M122" s="48">
        <v>37.238500000000002</v>
      </c>
      <c r="N122" s="48">
        <v>16.177600000000002</v>
      </c>
      <c r="O122" s="48">
        <v>49.873800000000003</v>
      </c>
      <c r="P122" s="48">
        <v>49.873800000000003</v>
      </c>
      <c r="Q122" s="48" t="s">
        <v>344</v>
      </c>
      <c r="R122" s="48" t="s">
        <v>344</v>
      </c>
      <c r="S122" s="48" t="s">
        <v>344</v>
      </c>
      <c r="T122" s="48" t="s">
        <v>344</v>
      </c>
      <c r="U122" s="48">
        <v>15.8629</v>
      </c>
      <c r="V122" s="48">
        <v>0</v>
      </c>
      <c r="W122" s="48">
        <v>15.8629</v>
      </c>
      <c r="X122" s="48">
        <v>0</v>
      </c>
      <c r="Y122" s="48">
        <v>0</v>
      </c>
      <c r="Z122" s="48">
        <v>15.8629</v>
      </c>
      <c r="AA122" s="48">
        <v>15.8629</v>
      </c>
      <c r="AB122" s="48">
        <v>0</v>
      </c>
      <c r="AC122" s="48">
        <v>15.8629</v>
      </c>
      <c r="AD122" s="48">
        <v>0</v>
      </c>
      <c r="AE122" s="48">
        <v>0</v>
      </c>
      <c r="AF122" s="48">
        <v>15.8629</v>
      </c>
      <c r="AG122" s="48">
        <v>0</v>
      </c>
      <c r="AH122" s="48">
        <v>0</v>
      </c>
      <c r="AI122" s="48" t="s">
        <v>344</v>
      </c>
      <c r="AJ122" s="48" t="s">
        <v>344</v>
      </c>
      <c r="AK122" s="48" t="s">
        <v>344</v>
      </c>
      <c r="AL122" s="48" t="s">
        <v>344</v>
      </c>
      <c r="AM122" s="48">
        <v>26.095700000000001</v>
      </c>
    </row>
    <row r="123" spans="1:39" hidden="1" outlineLevel="1">
      <c r="A123" s="8">
        <v>43952</v>
      </c>
      <c r="B123" s="48">
        <v>39.1798</v>
      </c>
      <c r="C123" s="48">
        <v>40.048999999999999</v>
      </c>
      <c r="D123" s="48">
        <v>42.8904</v>
      </c>
      <c r="E123" s="48">
        <v>39.834099999999999</v>
      </c>
      <c r="F123" s="48">
        <v>41.454000000000001</v>
      </c>
      <c r="G123" s="48">
        <v>33.587200000000003</v>
      </c>
      <c r="H123" s="48">
        <v>15.8672</v>
      </c>
      <c r="I123" s="48">
        <v>40.048200000000001</v>
      </c>
      <c r="J123" s="48">
        <v>42.882399999999997</v>
      </c>
      <c r="K123" s="48">
        <v>39.834099999999999</v>
      </c>
      <c r="L123" s="48">
        <v>41.454000000000001</v>
      </c>
      <c r="M123" s="48">
        <v>33.587200000000003</v>
      </c>
      <c r="N123" s="48">
        <v>15.8672</v>
      </c>
      <c r="O123" s="48">
        <v>49.796500000000002</v>
      </c>
      <c r="P123" s="48">
        <v>49.796500000000002</v>
      </c>
      <c r="Q123" s="48" t="s">
        <v>344</v>
      </c>
      <c r="R123" s="48" t="s">
        <v>344</v>
      </c>
      <c r="S123" s="48" t="s">
        <v>344</v>
      </c>
      <c r="T123" s="48" t="s">
        <v>344</v>
      </c>
      <c r="U123" s="48">
        <v>15.622199999999999</v>
      </c>
      <c r="V123" s="48">
        <v>0</v>
      </c>
      <c r="W123" s="48">
        <v>15.622199999999999</v>
      </c>
      <c r="X123" s="48">
        <v>0</v>
      </c>
      <c r="Y123" s="48">
        <v>0</v>
      </c>
      <c r="Z123" s="48">
        <v>15.622199999999999</v>
      </c>
      <c r="AA123" s="48">
        <v>15.622199999999999</v>
      </c>
      <c r="AB123" s="48">
        <v>0</v>
      </c>
      <c r="AC123" s="48">
        <v>15.622199999999999</v>
      </c>
      <c r="AD123" s="48">
        <v>0</v>
      </c>
      <c r="AE123" s="48">
        <v>0</v>
      </c>
      <c r="AF123" s="48">
        <v>15.622199999999999</v>
      </c>
      <c r="AG123" s="48">
        <v>0</v>
      </c>
      <c r="AH123" s="48">
        <v>0</v>
      </c>
      <c r="AI123" s="48" t="s">
        <v>344</v>
      </c>
      <c r="AJ123" s="48" t="s">
        <v>344</v>
      </c>
      <c r="AK123" s="48" t="s">
        <v>344</v>
      </c>
      <c r="AL123" s="48" t="s">
        <v>344</v>
      </c>
      <c r="AM123" s="48">
        <v>25.432300000000001</v>
      </c>
    </row>
    <row r="124" spans="1:39" hidden="1" outlineLevel="1">
      <c r="A124" s="8">
        <v>43983</v>
      </c>
      <c r="B124" s="48">
        <v>39.302999999999997</v>
      </c>
      <c r="C124" s="48">
        <v>40.2196</v>
      </c>
      <c r="D124" s="48">
        <v>42.942900000000002</v>
      </c>
      <c r="E124" s="48">
        <v>40.005499999999998</v>
      </c>
      <c r="F124" s="48">
        <v>41.264000000000003</v>
      </c>
      <c r="G124" s="48">
        <v>35.524500000000003</v>
      </c>
      <c r="H124" s="48">
        <v>17.177700000000002</v>
      </c>
      <c r="I124" s="48">
        <v>40.2196</v>
      </c>
      <c r="J124" s="48">
        <v>42.942</v>
      </c>
      <c r="K124" s="48">
        <v>40.005499999999998</v>
      </c>
      <c r="L124" s="48">
        <v>41.264000000000003</v>
      </c>
      <c r="M124" s="48">
        <v>35.524500000000003</v>
      </c>
      <c r="N124" s="48">
        <v>17.177700000000002</v>
      </c>
      <c r="O124" s="48">
        <v>53.149700000000003</v>
      </c>
      <c r="P124" s="48">
        <v>53.149700000000003</v>
      </c>
      <c r="Q124" s="48" t="s">
        <v>344</v>
      </c>
      <c r="R124" s="48" t="s">
        <v>344</v>
      </c>
      <c r="S124" s="48" t="s">
        <v>344</v>
      </c>
      <c r="T124" s="48" t="s">
        <v>344</v>
      </c>
      <c r="U124" s="48">
        <v>15.549899999999999</v>
      </c>
      <c r="V124" s="48">
        <v>0</v>
      </c>
      <c r="W124" s="48">
        <v>15.549899999999999</v>
      </c>
      <c r="X124" s="48">
        <v>0</v>
      </c>
      <c r="Y124" s="48">
        <v>15.3352</v>
      </c>
      <c r="Z124" s="48">
        <v>15.6313</v>
      </c>
      <c r="AA124" s="48">
        <v>15.549899999999999</v>
      </c>
      <c r="AB124" s="48">
        <v>0</v>
      </c>
      <c r="AC124" s="48">
        <v>15.549899999999999</v>
      </c>
      <c r="AD124" s="48">
        <v>0</v>
      </c>
      <c r="AE124" s="48">
        <v>15.3352</v>
      </c>
      <c r="AF124" s="48">
        <v>15.6313</v>
      </c>
      <c r="AG124" s="48">
        <v>0</v>
      </c>
      <c r="AH124" s="48">
        <v>0</v>
      </c>
      <c r="AI124" s="48" t="s">
        <v>344</v>
      </c>
      <c r="AJ124" s="48" t="s">
        <v>344</v>
      </c>
      <c r="AK124" s="48" t="s">
        <v>344</v>
      </c>
      <c r="AL124" s="48" t="s">
        <v>344</v>
      </c>
      <c r="AM124" s="48">
        <v>25.069800000000001</v>
      </c>
    </row>
    <row r="125" spans="1:39" hidden="1" outlineLevel="1">
      <c r="A125" s="8">
        <v>44013</v>
      </c>
      <c r="B125" s="48">
        <v>38.964700000000001</v>
      </c>
      <c r="C125" s="48">
        <v>40.157200000000003</v>
      </c>
      <c r="D125" s="48">
        <v>43.345500000000001</v>
      </c>
      <c r="E125" s="48">
        <v>39.880499999999998</v>
      </c>
      <c r="F125" s="48">
        <v>41.279699999999998</v>
      </c>
      <c r="G125" s="48">
        <v>36.483499999999999</v>
      </c>
      <c r="H125" s="48">
        <v>16.712399999999999</v>
      </c>
      <c r="I125" s="48">
        <v>40.156199999999998</v>
      </c>
      <c r="J125" s="48">
        <v>43.336399999999998</v>
      </c>
      <c r="K125" s="48">
        <v>39.880499999999998</v>
      </c>
      <c r="L125" s="48">
        <v>41.279699999999998</v>
      </c>
      <c r="M125" s="48">
        <v>36.483499999999999</v>
      </c>
      <c r="N125" s="48">
        <v>16.712399999999999</v>
      </c>
      <c r="O125" s="48">
        <v>54.552399999999999</v>
      </c>
      <c r="P125" s="48">
        <v>54.552399999999999</v>
      </c>
      <c r="Q125" s="48" t="s">
        <v>344</v>
      </c>
      <c r="R125" s="48" t="s">
        <v>344</v>
      </c>
      <c r="S125" s="48" t="s">
        <v>344</v>
      </c>
      <c r="T125" s="48" t="s">
        <v>344</v>
      </c>
      <c r="U125" s="48">
        <v>14.7805</v>
      </c>
      <c r="V125" s="48">
        <v>0</v>
      </c>
      <c r="W125" s="48">
        <v>14.7805</v>
      </c>
      <c r="X125" s="48">
        <v>0</v>
      </c>
      <c r="Y125" s="48">
        <v>15.8208</v>
      </c>
      <c r="Z125" s="48">
        <v>14.6304</v>
      </c>
      <c r="AA125" s="48">
        <v>14.7805</v>
      </c>
      <c r="AB125" s="48">
        <v>0</v>
      </c>
      <c r="AC125" s="48">
        <v>14.7805</v>
      </c>
      <c r="AD125" s="48">
        <v>0</v>
      </c>
      <c r="AE125" s="48">
        <v>15.8208</v>
      </c>
      <c r="AF125" s="48">
        <v>14.6304</v>
      </c>
      <c r="AG125" s="48">
        <v>0</v>
      </c>
      <c r="AH125" s="48">
        <v>0</v>
      </c>
      <c r="AI125" s="48" t="s">
        <v>344</v>
      </c>
      <c r="AJ125" s="48" t="s">
        <v>344</v>
      </c>
      <c r="AK125" s="48" t="s">
        <v>344</v>
      </c>
      <c r="AL125" s="48" t="s">
        <v>344</v>
      </c>
      <c r="AM125" s="48">
        <v>24.4559</v>
      </c>
    </row>
    <row r="126" spans="1:39" hidden="1" outlineLevel="1">
      <c r="A126" s="8">
        <v>44044</v>
      </c>
      <c r="B126" s="48">
        <v>38.037999999999997</v>
      </c>
      <c r="C126" s="48">
        <v>39.600099999999998</v>
      </c>
      <c r="D126" s="48">
        <v>42.605200000000004</v>
      </c>
      <c r="E126" s="48">
        <v>39.361899999999999</v>
      </c>
      <c r="F126" s="48">
        <v>40.302300000000002</v>
      </c>
      <c r="G126" s="48">
        <v>37.8765</v>
      </c>
      <c r="H126" s="48">
        <v>21.333100000000002</v>
      </c>
      <c r="I126" s="48">
        <v>39.599600000000002</v>
      </c>
      <c r="J126" s="48">
        <v>42.600099999999998</v>
      </c>
      <c r="K126" s="48">
        <v>39.361899999999999</v>
      </c>
      <c r="L126" s="48">
        <v>40.302300000000002</v>
      </c>
      <c r="M126" s="48">
        <v>37.8765</v>
      </c>
      <c r="N126" s="48">
        <v>21.333100000000002</v>
      </c>
      <c r="O126" s="48">
        <v>49.866399999999999</v>
      </c>
      <c r="P126" s="48">
        <v>49.866399999999999</v>
      </c>
      <c r="Q126" s="48" t="s">
        <v>344</v>
      </c>
      <c r="R126" s="48" t="s">
        <v>344</v>
      </c>
      <c r="S126" s="48" t="s">
        <v>344</v>
      </c>
      <c r="T126" s="48" t="s">
        <v>344</v>
      </c>
      <c r="U126" s="48">
        <v>13.6342</v>
      </c>
      <c r="V126" s="48">
        <v>0</v>
      </c>
      <c r="W126" s="48">
        <v>13.6342</v>
      </c>
      <c r="X126" s="48">
        <v>0</v>
      </c>
      <c r="Y126" s="48">
        <v>21.265899999999998</v>
      </c>
      <c r="Z126" s="48">
        <v>13.6303</v>
      </c>
      <c r="AA126" s="48">
        <v>13.6342</v>
      </c>
      <c r="AB126" s="48">
        <v>0</v>
      </c>
      <c r="AC126" s="48">
        <v>13.6342</v>
      </c>
      <c r="AD126" s="48">
        <v>0</v>
      </c>
      <c r="AE126" s="48">
        <v>21.265899999999998</v>
      </c>
      <c r="AF126" s="48">
        <v>13.6303</v>
      </c>
      <c r="AG126" s="48">
        <v>0</v>
      </c>
      <c r="AH126" s="48">
        <v>0</v>
      </c>
      <c r="AI126" s="48" t="s">
        <v>344</v>
      </c>
      <c r="AJ126" s="48" t="s">
        <v>344</v>
      </c>
      <c r="AK126" s="48" t="s">
        <v>344</v>
      </c>
      <c r="AL126" s="48" t="s">
        <v>344</v>
      </c>
      <c r="AM126" s="48">
        <v>22.578299999999999</v>
      </c>
    </row>
    <row r="127" spans="1:39" hidden="1" outlineLevel="1">
      <c r="A127" s="8">
        <v>44075</v>
      </c>
      <c r="B127" s="48">
        <v>37.654000000000003</v>
      </c>
      <c r="C127" s="48">
        <v>39.175600000000003</v>
      </c>
      <c r="D127" s="48">
        <v>42.411499999999997</v>
      </c>
      <c r="E127" s="48">
        <v>38.888100000000001</v>
      </c>
      <c r="F127" s="48">
        <v>40.256300000000003</v>
      </c>
      <c r="G127" s="48">
        <v>35.502299999999998</v>
      </c>
      <c r="H127" s="48">
        <v>21.133400000000002</v>
      </c>
      <c r="I127" s="48">
        <v>39.174100000000003</v>
      </c>
      <c r="J127" s="48">
        <v>42.398099999999999</v>
      </c>
      <c r="K127" s="48">
        <v>38.888100000000001</v>
      </c>
      <c r="L127" s="48">
        <v>40.256300000000003</v>
      </c>
      <c r="M127" s="48">
        <v>35.502299999999998</v>
      </c>
      <c r="N127" s="48">
        <v>21.133400000000002</v>
      </c>
      <c r="O127" s="48">
        <v>49.877800000000001</v>
      </c>
      <c r="P127" s="48">
        <v>49.877800000000001</v>
      </c>
      <c r="Q127" s="48" t="s">
        <v>344</v>
      </c>
      <c r="R127" s="48" t="s">
        <v>344</v>
      </c>
      <c r="S127" s="48" t="s">
        <v>344</v>
      </c>
      <c r="T127" s="48" t="s">
        <v>344</v>
      </c>
      <c r="U127" s="48">
        <v>13.693099999999999</v>
      </c>
      <c r="V127" s="48">
        <v>0</v>
      </c>
      <c r="W127" s="48">
        <v>13.693099999999999</v>
      </c>
      <c r="X127" s="48">
        <v>0</v>
      </c>
      <c r="Y127" s="48">
        <v>0</v>
      </c>
      <c r="Z127" s="48">
        <v>13.693099999999999</v>
      </c>
      <c r="AA127" s="48">
        <v>13.693099999999999</v>
      </c>
      <c r="AB127" s="48">
        <v>0</v>
      </c>
      <c r="AC127" s="48">
        <v>13.693099999999999</v>
      </c>
      <c r="AD127" s="48">
        <v>0</v>
      </c>
      <c r="AE127" s="48">
        <v>0</v>
      </c>
      <c r="AF127" s="48">
        <v>13.693099999999999</v>
      </c>
      <c r="AG127" s="48">
        <v>0</v>
      </c>
      <c r="AH127" s="48">
        <v>0</v>
      </c>
      <c r="AI127" s="48" t="s">
        <v>344</v>
      </c>
      <c r="AJ127" s="48" t="s">
        <v>344</v>
      </c>
      <c r="AK127" s="48" t="s">
        <v>344</v>
      </c>
      <c r="AL127" s="48" t="s">
        <v>344</v>
      </c>
      <c r="AM127" s="48">
        <v>23.045300000000001</v>
      </c>
    </row>
    <row r="128" spans="1:39" hidden="1" outlineLevel="1">
      <c r="A128" s="8">
        <v>44105</v>
      </c>
      <c r="B128" s="48">
        <v>37.697200000000002</v>
      </c>
      <c r="C128" s="48">
        <v>39.398800000000001</v>
      </c>
      <c r="D128" s="48">
        <v>42.154400000000003</v>
      </c>
      <c r="E128" s="48">
        <v>39.159199999999998</v>
      </c>
      <c r="F128" s="48">
        <v>40.147799999999997</v>
      </c>
      <c r="G128" s="48">
        <v>36.6631</v>
      </c>
      <c r="H128" s="48">
        <v>23.1812</v>
      </c>
      <c r="I128" s="48">
        <v>39.398000000000003</v>
      </c>
      <c r="J128" s="48">
        <v>42.146599999999999</v>
      </c>
      <c r="K128" s="48">
        <v>39.159199999999998</v>
      </c>
      <c r="L128" s="48">
        <v>40.147799999999997</v>
      </c>
      <c r="M128" s="48">
        <v>36.6631</v>
      </c>
      <c r="N128" s="48">
        <v>23.1812</v>
      </c>
      <c r="O128" s="48">
        <v>50.847099999999998</v>
      </c>
      <c r="P128" s="48">
        <v>50.847099999999998</v>
      </c>
      <c r="Q128" s="48" t="s">
        <v>344</v>
      </c>
      <c r="R128" s="48" t="s">
        <v>344</v>
      </c>
      <c r="S128" s="48" t="s">
        <v>344</v>
      </c>
      <c r="T128" s="48" t="s">
        <v>344</v>
      </c>
      <c r="U128" s="48">
        <v>13.408300000000001</v>
      </c>
      <c r="V128" s="48">
        <v>0</v>
      </c>
      <c r="W128" s="48">
        <v>13.408300000000001</v>
      </c>
      <c r="X128" s="48">
        <v>0</v>
      </c>
      <c r="Y128" s="48">
        <v>13.8262</v>
      </c>
      <c r="Z128" s="48">
        <v>13.3703</v>
      </c>
      <c r="AA128" s="48">
        <v>13.408300000000001</v>
      </c>
      <c r="AB128" s="48">
        <v>0</v>
      </c>
      <c r="AC128" s="48">
        <v>13.408300000000001</v>
      </c>
      <c r="AD128" s="48">
        <v>0</v>
      </c>
      <c r="AE128" s="48">
        <v>13.8262</v>
      </c>
      <c r="AF128" s="48">
        <v>13.3703</v>
      </c>
      <c r="AG128" s="48">
        <v>0</v>
      </c>
      <c r="AH128" s="48">
        <v>0</v>
      </c>
      <c r="AI128" s="48" t="s">
        <v>344</v>
      </c>
      <c r="AJ128" s="48" t="s">
        <v>344</v>
      </c>
      <c r="AK128" s="48" t="s">
        <v>344</v>
      </c>
      <c r="AL128" s="48" t="s">
        <v>344</v>
      </c>
      <c r="AM128" s="48">
        <v>23.160299999999999</v>
      </c>
    </row>
    <row r="129" spans="1:39" hidden="1" outlineLevel="1">
      <c r="A129" s="8">
        <v>44136</v>
      </c>
      <c r="B129" s="48">
        <v>37.965400000000002</v>
      </c>
      <c r="C129" s="48">
        <v>39.361899999999999</v>
      </c>
      <c r="D129" s="48">
        <v>41.8444</v>
      </c>
      <c r="E129" s="48">
        <v>39.125700000000002</v>
      </c>
      <c r="F129" s="48">
        <v>40.205599999999997</v>
      </c>
      <c r="G129" s="48">
        <v>36.149799999999999</v>
      </c>
      <c r="H129" s="48">
        <v>24.492799999999999</v>
      </c>
      <c r="I129" s="48">
        <v>39.360700000000001</v>
      </c>
      <c r="J129" s="48">
        <v>41.8339</v>
      </c>
      <c r="K129" s="48">
        <v>39.125700000000002</v>
      </c>
      <c r="L129" s="48">
        <v>40.205599999999997</v>
      </c>
      <c r="M129" s="48">
        <v>36.149799999999999</v>
      </c>
      <c r="N129" s="48">
        <v>24.492799999999999</v>
      </c>
      <c r="O129" s="48">
        <v>50.084200000000003</v>
      </c>
      <c r="P129" s="48">
        <v>50.084200000000003</v>
      </c>
      <c r="Q129" s="48" t="s">
        <v>344</v>
      </c>
      <c r="R129" s="48" t="s">
        <v>344</v>
      </c>
      <c r="S129" s="48" t="s">
        <v>344</v>
      </c>
      <c r="T129" s="48" t="s">
        <v>344</v>
      </c>
      <c r="U129" s="48">
        <v>13.329599999999999</v>
      </c>
      <c r="V129" s="48">
        <v>0</v>
      </c>
      <c r="W129" s="48">
        <v>13.329599999999999</v>
      </c>
      <c r="X129" s="48">
        <v>0</v>
      </c>
      <c r="Y129" s="48">
        <v>0</v>
      </c>
      <c r="Z129" s="48">
        <v>13.329599999999999</v>
      </c>
      <c r="AA129" s="48">
        <v>13.329599999999999</v>
      </c>
      <c r="AB129" s="48">
        <v>0</v>
      </c>
      <c r="AC129" s="48">
        <v>13.329599999999999</v>
      </c>
      <c r="AD129" s="48">
        <v>0</v>
      </c>
      <c r="AE129" s="48">
        <v>0</v>
      </c>
      <c r="AF129" s="48">
        <v>13.329599999999999</v>
      </c>
      <c r="AG129" s="48">
        <v>0</v>
      </c>
      <c r="AH129" s="48">
        <v>0</v>
      </c>
      <c r="AI129" s="48" t="s">
        <v>344</v>
      </c>
      <c r="AJ129" s="48" t="s">
        <v>344</v>
      </c>
      <c r="AK129" s="48" t="s">
        <v>344</v>
      </c>
      <c r="AL129" s="48" t="s">
        <v>344</v>
      </c>
      <c r="AM129" s="48">
        <v>22.960100000000001</v>
      </c>
    </row>
    <row r="130" spans="1:39" hidden="1" outlineLevel="1">
      <c r="A130" s="8">
        <v>44166</v>
      </c>
      <c r="B130" s="48">
        <v>36.470999999999997</v>
      </c>
      <c r="C130" s="48">
        <v>37.693899999999999</v>
      </c>
      <c r="D130" s="48">
        <v>41.758899999999997</v>
      </c>
      <c r="E130" s="48">
        <v>37.316099999999999</v>
      </c>
      <c r="F130" s="48">
        <v>37.866900000000001</v>
      </c>
      <c r="G130" s="48">
        <v>36.765599999999999</v>
      </c>
      <c r="H130" s="48">
        <v>23.842199999999998</v>
      </c>
      <c r="I130" s="48">
        <v>37.6937</v>
      </c>
      <c r="J130" s="48">
        <v>41.757199999999997</v>
      </c>
      <c r="K130" s="48">
        <v>37.316099999999999</v>
      </c>
      <c r="L130" s="48">
        <v>37.866900000000001</v>
      </c>
      <c r="M130" s="48">
        <v>36.765599999999999</v>
      </c>
      <c r="N130" s="48">
        <v>23.842199999999998</v>
      </c>
      <c r="O130" s="48">
        <v>49.658999999999999</v>
      </c>
      <c r="P130" s="48">
        <v>49.658999999999999</v>
      </c>
      <c r="Q130" s="48" t="s">
        <v>344</v>
      </c>
      <c r="R130" s="48" t="s">
        <v>344</v>
      </c>
      <c r="S130" s="48" t="s">
        <v>344</v>
      </c>
      <c r="T130" s="48" t="s">
        <v>344</v>
      </c>
      <c r="U130" s="48">
        <v>12.9343</v>
      </c>
      <c r="V130" s="48">
        <v>0</v>
      </c>
      <c r="W130" s="48">
        <v>12.9343</v>
      </c>
      <c r="X130" s="48">
        <v>0</v>
      </c>
      <c r="Y130" s="48">
        <v>21.0883</v>
      </c>
      <c r="Z130" s="48">
        <v>12.9261</v>
      </c>
      <c r="AA130" s="48">
        <v>12.9343</v>
      </c>
      <c r="AB130" s="48">
        <v>0</v>
      </c>
      <c r="AC130" s="48">
        <v>12.9343</v>
      </c>
      <c r="AD130" s="48">
        <v>0</v>
      </c>
      <c r="AE130" s="48">
        <v>21.0883</v>
      </c>
      <c r="AF130" s="48">
        <v>12.9261</v>
      </c>
      <c r="AG130" s="48">
        <v>0</v>
      </c>
      <c r="AH130" s="48">
        <v>0</v>
      </c>
      <c r="AI130" s="48" t="s">
        <v>344</v>
      </c>
      <c r="AJ130" s="48" t="s">
        <v>344</v>
      </c>
      <c r="AK130" s="48" t="s">
        <v>344</v>
      </c>
      <c r="AL130" s="48" t="s">
        <v>344</v>
      </c>
      <c r="AM130" s="48">
        <v>22.317499999999999</v>
      </c>
    </row>
    <row r="131" spans="1:39" hidden="1" outlineLevel="1">
      <c r="A131" s="8">
        <v>44197</v>
      </c>
      <c r="B131" s="48">
        <v>37.269100000000002</v>
      </c>
      <c r="C131" s="48">
        <v>38.252800000000001</v>
      </c>
      <c r="D131" s="48">
        <v>41.351500000000001</v>
      </c>
      <c r="E131" s="48">
        <v>37.968400000000003</v>
      </c>
      <c r="F131" s="48">
        <v>38.664200000000001</v>
      </c>
      <c r="G131" s="48">
        <v>36.723300000000002</v>
      </c>
      <c r="H131" s="48">
        <v>24.553599999999999</v>
      </c>
      <c r="I131" s="48">
        <v>38.2517</v>
      </c>
      <c r="J131" s="48">
        <v>41.341099999999997</v>
      </c>
      <c r="K131" s="48">
        <v>37.968400000000003</v>
      </c>
      <c r="L131" s="48">
        <v>38.664200000000001</v>
      </c>
      <c r="M131" s="48">
        <v>36.723300000000002</v>
      </c>
      <c r="N131" s="48">
        <v>24.553599999999999</v>
      </c>
      <c r="O131" s="48">
        <v>52.257199999999997</v>
      </c>
      <c r="P131" s="48">
        <v>52.257199999999997</v>
      </c>
      <c r="Q131" s="48" t="s">
        <v>344</v>
      </c>
      <c r="R131" s="48" t="s">
        <v>344</v>
      </c>
      <c r="S131" s="48" t="s">
        <v>344</v>
      </c>
      <c r="T131" s="48" t="s">
        <v>344</v>
      </c>
      <c r="U131" s="48">
        <v>12.4338</v>
      </c>
      <c r="V131" s="48">
        <v>0</v>
      </c>
      <c r="W131" s="48">
        <v>12.4338</v>
      </c>
      <c r="X131" s="48">
        <v>0</v>
      </c>
      <c r="Y131" s="48">
        <v>21.0898</v>
      </c>
      <c r="Z131" s="48">
        <v>12.4031</v>
      </c>
      <c r="AA131" s="48">
        <v>12.4338</v>
      </c>
      <c r="AB131" s="48">
        <v>0</v>
      </c>
      <c r="AC131" s="48">
        <v>12.4338</v>
      </c>
      <c r="AD131" s="48">
        <v>0</v>
      </c>
      <c r="AE131" s="48">
        <v>21.0898</v>
      </c>
      <c r="AF131" s="48">
        <v>12.4031</v>
      </c>
      <c r="AG131" s="48">
        <v>0</v>
      </c>
      <c r="AH131" s="48">
        <v>0</v>
      </c>
      <c r="AI131" s="48" t="s">
        <v>344</v>
      </c>
      <c r="AJ131" s="48" t="s">
        <v>344</v>
      </c>
      <c r="AK131" s="48" t="s">
        <v>344</v>
      </c>
      <c r="AL131" s="48" t="s">
        <v>344</v>
      </c>
      <c r="AM131" s="48">
        <v>23.224</v>
      </c>
    </row>
    <row r="132" spans="1:39" hidden="1" outlineLevel="1">
      <c r="A132" s="8">
        <v>44228</v>
      </c>
      <c r="B132" s="48">
        <v>36.613799999999998</v>
      </c>
      <c r="C132" s="48">
        <v>38.1006</v>
      </c>
      <c r="D132" s="48">
        <v>41.3596</v>
      </c>
      <c r="E132" s="48">
        <v>37.783099999999997</v>
      </c>
      <c r="F132" s="48">
        <v>38.761200000000002</v>
      </c>
      <c r="G132" s="48">
        <v>35.078699999999998</v>
      </c>
      <c r="H132" s="48">
        <v>21.173300000000001</v>
      </c>
      <c r="I132" s="48">
        <v>38.097200000000001</v>
      </c>
      <c r="J132" s="48">
        <v>41.332099999999997</v>
      </c>
      <c r="K132" s="48">
        <v>37.783099999999997</v>
      </c>
      <c r="L132" s="48">
        <v>38.761200000000002</v>
      </c>
      <c r="M132" s="48">
        <v>35.078699999999998</v>
      </c>
      <c r="N132" s="48">
        <v>21.173300000000001</v>
      </c>
      <c r="O132" s="48">
        <v>49.863799999999998</v>
      </c>
      <c r="P132" s="48">
        <v>49.863799999999998</v>
      </c>
      <c r="Q132" s="48" t="s">
        <v>344</v>
      </c>
      <c r="R132" s="48" t="s">
        <v>344</v>
      </c>
      <c r="S132" s="48" t="s">
        <v>344</v>
      </c>
      <c r="T132" s="48" t="s">
        <v>344</v>
      </c>
      <c r="U132" s="48">
        <v>12.2653</v>
      </c>
      <c r="V132" s="48">
        <v>0</v>
      </c>
      <c r="W132" s="48">
        <v>12.2653</v>
      </c>
      <c r="X132" s="48">
        <v>0</v>
      </c>
      <c r="Y132" s="48">
        <v>13.6999</v>
      </c>
      <c r="Z132" s="48">
        <v>12.107699999999999</v>
      </c>
      <c r="AA132" s="48">
        <v>12.2653</v>
      </c>
      <c r="AB132" s="48">
        <v>0</v>
      </c>
      <c r="AC132" s="48">
        <v>12.2653</v>
      </c>
      <c r="AD132" s="48">
        <v>0</v>
      </c>
      <c r="AE132" s="48">
        <v>13.6999</v>
      </c>
      <c r="AF132" s="48">
        <v>12.107699999999999</v>
      </c>
      <c r="AG132" s="48">
        <v>0</v>
      </c>
      <c r="AH132" s="48">
        <v>0</v>
      </c>
      <c r="AI132" s="48" t="s">
        <v>344</v>
      </c>
      <c r="AJ132" s="48" t="s">
        <v>344</v>
      </c>
      <c r="AK132" s="48" t="s">
        <v>344</v>
      </c>
      <c r="AL132" s="48" t="s">
        <v>344</v>
      </c>
      <c r="AM132" s="48">
        <v>22.0745</v>
      </c>
    </row>
    <row r="133" spans="1:39" hidden="1" outlineLevel="1">
      <c r="A133" s="8">
        <v>44256</v>
      </c>
      <c r="B133" s="48">
        <v>36.688099999999999</v>
      </c>
      <c r="C133" s="48">
        <v>37.997</v>
      </c>
      <c r="D133" s="48">
        <v>41.126600000000003</v>
      </c>
      <c r="E133" s="48">
        <v>37.694099999999999</v>
      </c>
      <c r="F133" s="48">
        <v>38.872</v>
      </c>
      <c r="G133" s="48">
        <v>35.942399999999999</v>
      </c>
      <c r="H133" s="48">
        <v>16.741800000000001</v>
      </c>
      <c r="I133" s="48">
        <v>37.996000000000002</v>
      </c>
      <c r="J133" s="48">
        <v>41.117899999999999</v>
      </c>
      <c r="K133" s="48">
        <v>37.694099999999999</v>
      </c>
      <c r="L133" s="48">
        <v>38.872</v>
      </c>
      <c r="M133" s="48">
        <v>35.942399999999999</v>
      </c>
      <c r="N133" s="48">
        <v>16.741800000000001</v>
      </c>
      <c r="O133" s="48">
        <v>51.279400000000003</v>
      </c>
      <c r="P133" s="48">
        <v>51.279400000000003</v>
      </c>
      <c r="Q133" s="48" t="s">
        <v>344</v>
      </c>
      <c r="R133" s="48" t="s">
        <v>344</v>
      </c>
      <c r="S133" s="48" t="s">
        <v>344</v>
      </c>
      <c r="T133" s="48" t="s">
        <v>344</v>
      </c>
      <c r="U133" s="48">
        <v>11.2987</v>
      </c>
      <c r="V133" s="48">
        <v>0</v>
      </c>
      <c r="W133" s="48">
        <v>11.2987</v>
      </c>
      <c r="X133" s="48">
        <v>0</v>
      </c>
      <c r="Y133" s="48">
        <v>10.1005</v>
      </c>
      <c r="Z133" s="48">
        <v>12.301</v>
      </c>
      <c r="AA133" s="48">
        <v>11.2987</v>
      </c>
      <c r="AB133" s="48">
        <v>0</v>
      </c>
      <c r="AC133" s="48">
        <v>11.2987</v>
      </c>
      <c r="AD133" s="48">
        <v>0</v>
      </c>
      <c r="AE133" s="48">
        <v>10.1005</v>
      </c>
      <c r="AF133" s="48">
        <v>12.301</v>
      </c>
      <c r="AG133" s="48">
        <v>0</v>
      </c>
      <c r="AH133" s="48">
        <v>0</v>
      </c>
      <c r="AI133" s="48" t="s">
        <v>344</v>
      </c>
      <c r="AJ133" s="48" t="s">
        <v>344</v>
      </c>
      <c r="AK133" s="48" t="s">
        <v>344</v>
      </c>
      <c r="AL133" s="48" t="s">
        <v>344</v>
      </c>
      <c r="AM133" s="48">
        <v>23.125800000000002</v>
      </c>
    </row>
    <row r="134" spans="1:39" hidden="1" outlineLevel="1">
      <c r="A134" s="8">
        <v>44287</v>
      </c>
      <c r="B134" s="48">
        <v>35.803100000000001</v>
      </c>
      <c r="C134" s="48">
        <v>37.740900000000003</v>
      </c>
      <c r="D134" s="48">
        <v>42.401600000000002</v>
      </c>
      <c r="E134" s="48">
        <v>37.280999999999999</v>
      </c>
      <c r="F134" s="48">
        <v>38.666600000000003</v>
      </c>
      <c r="G134" s="48">
        <v>32.745399999999997</v>
      </c>
      <c r="H134" s="48">
        <v>23.3642</v>
      </c>
      <c r="I134" s="48">
        <v>37.738999999999997</v>
      </c>
      <c r="J134" s="48">
        <v>42.3874</v>
      </c>
      <c r="K134" s="48">
        <v>37.280999999999999</v>
      </c>
      <c r="L134" s="48">
        <v>38.666600000000003</v>
      </c>
      <c r="M134" s="48">
        <v>32.745399999999997</v>
      </c>
      <c r="N134" s="48">
        <v>23.3642</v>
      </c>
      <c r="O134" s="48">
        <v>52.794400000000003</v>
      </c>
      <c r="P134" s="48">
        <v>52.794400000000003</v>
      </c>
      <c r="Q134" s="48" t="s">
        <v>344</v>
      </c>
      <c r="R134" s="48" t="s">
        <v>344</v>
      </c>
      <c r="S134" s="48" t="s">
        <v>344</v>
      </c>
      <c r="T134" s="48" t="s">
        <v>344</v>
      </c>
      <c r="U134" s="48">
        <v>12.022</v>
      </c>
      <c r="V134" s="48">
        <v>0</v>
      </c>
      <c r="W134" s="48">
        <v>12.022</v>
      </c>
      <c r="X134" s="48">
        <v>0</v>
      </c>
      <c r="Y134" s="48">
        <v>12.5007</v>
      </c>
      <c r="Z134" s="48">
        <v>11.9818</v>
      </c>
      <c r="AA134" s="48">
        <v>12.022</v>
      </c>
      <c r="AB134" s="48">
        <v>0</v>
      </c>
      <c r="AC134" s="48">
        <v>12.022</v>
      </c>
      <c r="AD134" s="48">
        <v>0</v>
      </c>
      <c r="AE134" s="48">
        <v>12.5007</v>
      </c>
      <c r="AF134" s="48">
        <v>11.9818</v>
      </c>
      <c r="AG134" s="48">
        <v>0</v>
      </c>
      <c r="AH134" s="48">
        <v>0</v>
      </c>
      <c r="AI134" s="48" t="s">
        <v>344</v>
      </c>
      <c r="AJ134" s="48" t="s">
        <v>344</v>
      </c>
      <c r="AK134" s="48" t="s">
        <v>344</v>
      </c>
      <c r="AL134" s="48" t="s">
        <v>344</v>
      </c>
      <c r="AM134" s="48">
        <v>20.402699999999999</v>
      </c>
    </row>
    <row r="135" spans="1:39" hidden="1" outlineLevel="1">
      <c r="A135" s="8">
        <v>44317</v>
      </c>
      <c r="B135" s="48">
        <v>36.421599999999998</v>
      </c>
      <c r="C135" s="48">
        <v>37.625</v>
      </c>
      <c r="D135" s="48">
        <v>42.304200000000002</v>
      </c>
      <c r="E135" s="48">
        <v>37.192500000000003</v>
      </c>
      <c r="F135" s="48">
        <v>38.514099999999999</v>
      </c>
      <c r="G135" s="48">
        <v>34.9861</v>
      </c>
      <c r="H135" s="48">
        <v>14.295199999999999</v>
      </c>
      <c r="I135" s="48">
        <v>37.620800000000003</v>
      </c>
      <c r="J135" s="48">
        <v>42.274000000000001</v>
      </c>
      <c r="K135" s="48">
        <v>37.192500000000003</v>
      </c>
      <c r="L135" s="48">
        <v>38.514099999999999</v>
      </c>
      <c r="M135" s="48">
        <v>34.9861</v>
      </c>
      <c r="N135" s="48">
        <v>14.295199999999999</v>
      </c>
      <c r="O135" s="48">
        <v>49.738300000000002</v>
      </c>
      <c r="P135" s="48">
        <v>49.738300000000002</v>
      </c>
      <c r="Q135" s="48" t="s">
        <v>344</v>
      </c>
      <c r="R135" s="48" t="s">
        <v>344</v>
      </c>
      <c r="S135" s="48" t="s">
        <v>344</v>
      </c>
      <c r="T135" s="48" t="s">
        <v>344</v>
      </c>
      <c r="U135" s="48">
        <v>11.8552</v>
      </c>
      <c r="V135" s="48">
        <v>0</v>
      </c>
      <c r="W135" s="48">
        <v>11.8552</v>
      </c>
      <c r="X135" s="48">
        <v>0</v>
      </c>
      <c r="Y135" s="48">
        <v>12.688000000000001</v>
      </c>
      <c r="Z135" s="48">
        <v>11.812900000000001</v>
      </c>
      <c r="AA135" s="48">
        <v>11.8552</v>
      </c>
      <c r="AB135" s="48">
        <v>0</v>
      </c>
      <c r="AC135" s="48">
        <v>11.8552</v>
      </c>
      <c r="AD135" s="48">
        <v>0</v>
      </c>
      <c r="AE135" s="48">
        <v>12.688000000000001</v>
      </c>
      <c r="AF135" s="48">
        <v>11.812900000000001</v>
      </c>
      <c r="AG135" s="48">
        <v>0</v>
      </c>
      <c r="AH135" s="48">
        <v>0</v>
      </c>
      <c r="AI135" s="48" t="s">
        <v>344</v>
      </c>
      <c r="AJ135" s="48" t="s">
        <v>344</v>
      </c>
      <c r="AK135" s="48" t="s">
        <v>344</v>
      </c>
      <c r="AL135" s="48" t="s">
        <v>344</v>
      </c>
      <c r="AM135" s="48">
        <v>22.408300000000001</v>
      </c>
    </row>
    <row r="136" spans="1:39" hidden="1" outlineLevel="1">
      <c r="A136" s="8">
        <v>44348</v>
      </c>
      <c r="B136" s="48">
        <v>36.194699999999997</v>
      </c>
      <c r="C136" s="48">
        <v>37.772399999999998</v>
      </c>
      <c r="D136" s="48">
        <v>41.060200000000002</v>
      </c>
      <c r="E136" s="48">
        <v>37.442500000000003</v>
      </c>
      <c r="F136" s="48">
        <v>38.087800000000001</v>
      </c>
      <c r="G136" s="48">
        <v>40.442599999999999</v>
      </c>
      <c r="H136" s="48">
        <v>14.793100000000001</v>
      </c>
      <c r="I136" s="48">
        <v>37.772300000000001</v>
      </c>
      <c r="J136" s="48">
        <v>41.059100000000001</v>
      </c>
      <c r="K136" s="48">
        <v>37.442500000000003</v>
      </c>
      <c r="L136" s="48">
        <v>38.087800000000001</v>
      </c>
      <c r="M136" s="48">
        <v>40.442599999999999</v>
      </c>
      <c r="N136" s="48">
        <v>14.793100000000001</v>
      </c>
      <c r="O136" s="48">
        <v>51.072899999999997</v>
      </c>
      <c r="P136" s="48">
        <v>51.072899999999997</v>
      </c>
      <c r="Q136" s="48" t="s">
        <v>344</v>
      </c>
      <c r="R136" s="48" t="s">
        <v>344</v>
      </c>
      <c r="S136" s="48" t="s">
        <v>344</v>
      </c>
      <c r="T136" s="48" t="s">
        <v>344</v>
      </c>
      <c r="U136" s="48">
        <v>14.888500000000001</v>
      </c>
      <c r="V136" s="48">
        <v>0</v>
      </c>
      <c r="W136" s="48">
        <v>14.888500000000001</v>
      </c>
      <c r="X136" s="48">
        <v>0</v>
      </c>
      <c r="Y136" s="48">
        <v>14.145099999999999</v>
      </c>
      <c r="Z136" s="48">
        <v>14.943300000000001</v>
      </c>
      <c r="AA136" s="48">
        <v>14.888500000000001</v>
      </c>
      <c r="AB136" s="48">
        <v>0</v>
      </c>
      <c r="AC136" s="48">
        <v>14.888500000000001</v>
      </c>
      <c r="AD136" s="48">
        <v>0</v>
      </c>
      <c r="AE136" s="48">
        <v>14.145099999999999</v>
      </c>
      <c r="AF136" s="48">
        <v>14.943300000000001</v>
      </c>
      <c r="AG136" s="48">
        <v>0</v>
      </c>
      <c r="AH136" s="48">
        <v>0</v>
      </c>
      <c r="AI136" s="48" t="s">
        <v>344</v>
      </c>
      <c r="AJ136" s="48" t="s">
        <v>344</v>
      </c>
      <c r="AK136" s="48" t="s">
        <v>344</v>
      </c>
      <c r="AL136" s="48" t="s">
        <v>344</v>
      </c>
      <c r="AM136" s="48">
        <v>23.469899999999999</v>
      </c>
    </row>
    <row r="137" spans="1:39" hidden="1" outlineLevel="1">
      <c r="A137" s="8">
        <v>44378</v>
      </c>
      <c r="B137" s="48">
        <v>35.992699999999999</v>
      </c>
      <c r="C137" s="48">
        <v>37.931600000000003</v>
      </c>
      <c r="D137" s="48">
        <v>41.476700000000001</v>
      </c>
      <c r="E137" s="48">
        <v>37.5486</v>
      </c>
      <c r="F137" s="48">
        <v>38.055799999999998</v>
      </c>
      <c r="G137" s="48">
        <v>36.894100000000002</v>
      </c>
      <c r="H137" s="48">
        <v>26.288699999999999</v>
      </c>
      <c r="I137" s="48">
        <v>37.923499999999997</v>
      </c>
      <c r="J137" s="48">
        <v>41.417499999999997</v>
      </c>
      <c r="K137" s="48">
        <v>37.5486</v>
      </c>
      <c r="L137" s="48">
        <v>38.055799999999998</v>
      </c>
      <c r="M137" s="48">
        <v>36.894100000000002</v>
      </c>
      <c r="N137" s="48">
        <v>26.288699999999999</v>
      </c>
      <c r="O137" s="48">
        <v>49.860799999999998</v>
      </c>
      <c r="P137" s="48">
        <v>49.860799999999998</v>
      </c>
      <c r="Q137" s="48" t="s">
        <v>344</v>
      </c>
      <c r="R137" s="48" t="s">
        <v>344</v>
      </c>
      <c r="S137" s="48" t="s">
        <v>344</v>
      </c>
      <c r="T137" s="48" t="s">
        <v>344</v>
      </c>
      <c r="U137" s="48">
        <v>11.9559</v>
      </c>
      <c r="V137" s="48">
        <v>0</v>
      </c>
      <c r="W137" s="48">
        <v>11.9559</v>
      </c>
      <c r="X137" s="48">
        <v>0</v>
      </c>
      <c r="Y137" s="48">
        <v>11.59</v>
      </c>
      <c r="Z137" s="48">
        <v>11.9564</v>
      </c>
      <c r="AA137" s="48">
        <v>11.9559</v>
      </c>
      <c r="AB137" s="48">
        <v>0</v>
      </c>
      <c r="AC137" s="48">
        <v>11.9559</v>
      </c>
      <c r="AD137" s="48">
        <v>0</v>
      </c>
      <c r="AE137" s="48">
        <v>11.59</v>
      </c>
      <c r="AF137" s="48">
        <v>11.9564</v>
      </c>
      <c r="AG137" s="48">
        <v>0</v>
      </c>
      <c r="AH137" s="48">
        <v>0</v>
      </c>
      <c r="AI137" s="48" t="s">
        <v>344</v>
      </c>
      <c r="AJ137" s="48" t="s">
        <v>344</v>
      </c>
      <c r="AK137" s="48" t="s">
        <v>344</v>
      </c>
      <c r="AL137" s="48" t="s">
        <v>344</v>
      </c>
      <c r="AM137" s="48">
        <v>20.1251</v>
      </c>
    </row>
    <row r="138" spans="1:39" hidden="1" outlineLevel="1">
      <c r="A138" s="8">
        <v>44409</v>
      </c>
      <c r="B138" s="48">
        <v>36.090000000000003</v>
      </c>
      <c r="C138" s="48">
        <v>37.436599999999999</v>
      </c>
      <c r="D138" s="48">
        <v>41.0351</v>
      </c>
      <c r="E138" s="48">
        <v>37.044800000000002</v>
      </c>
      <c r="F138" s="48">
        <v>37.987299999999998</v>
      </c>
      <c r="G138" s="48">
        <v>35.220399999999998</v>
      </c>
      <c r="H138" s="48">
        <v>17.933199999999999</v>
      </c>
      <c r="I138" s="48">
        <v>37.433700000000002</v>
      </c>
      <c r="J138" s="48">
        <v>41.0152</v>
      </c>
      <c r="K138" s="48">
        <v>37.044800000000002</v>
      </c>
      <c r="L138" s="48">
        <v>37.987299999999998</v>
      </c>
      <c r="M138" s="48">
        <v>35.220399999999998</v>
      </c>
      <c r="N138" s="48">
        <v>17.933199999999999</v>
      </c>
      <c r="O138" s="48">
        <v>48.814700000000002</v>
      </c>
      <c r="P138" s="48">
        <v>48.814700000000002</v>
      </c>
      <c r="Q138" s="48" t="s">
        <v>344</v>
      </c>
      <c r="R138" s="48" t="s">
        <v>344</v>
      </c>
      <c r="S138" s="48" t="s">
        <v>344</v>
      </c>
      <c r="T138" s="48" t="s">
        <v>344</v>
      </c>
      <c r="U138" s="48">
        <v>12.395799999999999</v>
      </c>
      <c r="V138" s="48">
        <v>0</v>
      </c>
      <c r="W138" s="48">
        <v>12.395799999999999</v>
      </c>
      <c r="X138" s="48">
        <v>0</v>
      </c>
      <c r="Y138" s="48">
        <v>21.0899</v>
      </c>
      <c r="Z138" s="48">
        <v>12.394600000000001</v>
      </c>
      <c r="AA138" s="48">
        <v>12.395799999999999</v>
      </c>
      <c r="AB138" s="48">
        <v>0</v>
      </c>
      <c r="AC138" s="48">
        <v>12.395799999999999</v>
      </c>
      <c r="AD138" s="48">
        <v>0</v>
      </c>
      <c r="AE138" s="48">
        <v>21.0899</v>
      </c>
      <c r="AF138" s="48">
        <v>12.394600000000001</v>
      </c>
      <c r="AG138" s="48">
        <v>0</v>
      </c>
      <c r="AH138" s="48">
        <v>0</v>
      </c>
      <c r="AI138" s="48" t="s">
        <v>344</v>
      </c>
      <c r="AJ138" s="48" t="s">
        <v>344</v>
      </c>
      <c r="AK138" s="48" t="s">
        <v>344</v>
      </c>
      <c r="AL138" s="48" t="s">
        <v>344</v>
      </c>
      <c r="AM138" s="48">
        <v>22.491800000000001</v>
      </c>
    </row>
    <row r="139" spans="1:39" hidden="1" outlineLevel="1">
      <c r="A139" s="8">
        <v>44440</v>
      </c>
      <c r="B139" s="48">
        <v>35.9863</v>
      </c>
      <c r="C139" s="48">
        <v>37.2425</v>
      </c>
      <c r="D139" s="48">
        <v>41.756900000000002</v>
      </c>
      <c r="E139" s="48">
        <v>36.778799999999997</v>
      </c>
      <c r="F139" s="48">
        <v>38.0139</v>
      </c>
      <c r="G139" s="48">
        <v>35.321300000000001</v>
      </c>
      <c r="H139" s="48">
        <v>16.707899999999999</v>
      </c>
      <c r="I139" s="48">
        <v>37.240299999999998</v>
      </c>
      <c r="J139" s="48">
        <v>41.741599999999998</v>
      </c>
      <c r="K139" s="48">
        <v>36.778799999999997</v>
      </c>
      <c r="L139" s="48">
        <v>38.0139</v>
      </c>
      <c r="M139" s="48">
        <v>35.321300000000001</v>
      </c>
      <c r="N139" s="48">
        <v>16.707899999999999</v>
      </c>
      <c r="O139" s="48">
        <v>50.406700000000001</v>
      </c>
      <c r="P139" s="48">
        <v>50.406700000000001</v>
      </c>
      <c r="Q139" s="48" t="s">
        <v>344</v>
      </c>
      <c r="R139" s="48" t="s">
        <v>344</v>
      </c>
      <c r="S139" s="48" t="s">
        <v>344</v>
      </c>
      <c r="T139" s="48" t="s">
        <v>344</v>
      </c>
      <c r="U139" s="48">
        <v>12.092599999999999</v>
      </c>
      <c r="V139" s="48">
        <v>0</v>
      </c>
      <c r="W139" s="48">
        <v>12.092599999999999</v>
      </c>
      <c r="X139" s="48">
        <v>0</v>
      </c>
      <c r="Y139" s="48">
        <v>13.188499999999999</v>
      </c>
      <c r="Z139" s="48">
        <v>11.8058</v>
      </c>
      <c r="AA139" s="48">
        <v>12.092599999999999</v>
      </c>
      <c r="AB139" s="48">
        <v>0</v>
      </c>
      <c r="AC139" s="48">
        <v>12.092599999999999</v>
      </c>
      <c r="AD139" s="48">
        <v>0</v>
      </c>
      <c r="AE139" s="48">
        <v>13.188499999999999</v>
      </c>
      <c r="AF139" s="48">
        <v>11.8058</v>
      </c>
      <c r="AG139" s="48">
        <v>0</v>
      </c>
      <c r="AH139" s="48">
        <v>0</v>
      </c>
      <c r="AI139" s="48" t="s">
        <v>344</v>
      </c>
      <c r="AJ139" s="48" t="s">
        <v>344</v>
      </c>
      <c r="AK139" s="48" t="s">
        <v>344</v>
      </c>
      <c r="AL139" s="48" t="s">
        <v>344</v>
      </c>
      <c r="AM139" s="48">
        <v>22.640899999999998</v>
      </c>
    </row>
    <row r="140" spans="1:39">
      <c r="A140" s="8">
        <v>44470</v>
      </c>
      <c r="B140" s="48">
        <v>35.201599999999999</v>
      </c>
      <c r="C140" s="48">
        <v>37.234000000000002</v>
      </c>
      <c r="D140" s="48">
        <v>41.562899999999999</v>
      </c>
      <c r="E140" s="48">
        <v>36.789900000000003</v>
      </c>
      <c r="F140" s="48">
        <v>37.7742</v>
      </c>
      <c r="G140" s="48">
        <v>36.400500000000001</v>
      </c>
      <c r="H140" s="48">
        <v>17.279900000000001</v>
      </c>
      <c r="I140" s="48">
        <v>37.233400000000003</v>
      </c>
      <c r="J140" s="48">
        <v>41.558700000000002</v>
      </c>
      <c r="K140" s="48">
        <v>36.789900000000003</v>
      </c>
      <c r="L140" s="48">
        <v>37.7742</v>
      </c>
      <c r="M140" s="48">
        <v>36.400500000000001</v>
      </c>
      <c r="N140" s="48">
        <v>17.279900000000001</v>
      </c>
      <c r="O140" s="48">
        <v>49.561799999999998</v>
      </c>
      <c r="P140" s="48">
        <v>49.561799999999998</v>
      </c>
      <c r="Q140" s="48" t="s">
        <v>344</v>
      </c>
      <c r="R140" s="48" t="s">
        <v>344</v>
      </c>
      <c r="S140" s="48" t="s">
        <v>344</v>
      </c>
      <c r="T140" s="48" t="s">
        <v>344</v>
      </c>
      <c r="U140" s="48">
        <v>12.2029</v>
      </c>
      <c r="V140" s="48">
        <v>0</v>
      </c>
      <c r="W140" s="48">
        <v>12.2029</v>
      </c>
      <c r="X140" s="48">
        <v>0</v>
      </c>
      <c r="Y140" s="48">
        <v>12.7593</v>
      </c>
      <c r="Z140" s="48">
        <v>11.795</v>
      </c>
      <c r="AA140" s="48">
        <v>12.2029</v>
      </c>
      <c r="AB140" s="48">
        <v>0</v>
      </c>
      <c r="AC140" s="48">
        <v>12.2029</v>
      </c>
      <c r="AD140" s="48">
        <v>0</v>
      </c>
      <c r="AE140" s="48">
        <v>12.7593</v>
      </c>
      <c r="AF140" s="48">
        <v>11.795</v>
      </c>
      <c r="AG140" s="48">
        <v>0</v>
      </c>
      <c r="AH140" s="48">
        <v>0</v>
      </c>
      <c r="AI140" s="48" t="s">
        <v>344</v>
      </c>
      <c r="AJ140" s="48" t="s">
        <v>344</v>
      </c>
      <c r="AK140" s="48" t="s">
        <v>344</v>
      </c>
      <c r="AL140" s="48" t="s">
        <v>344</v>
      </c>
      <c r="AM140" s="48">
        <v>20.069500000000001</v>
      </c>
    </row>
    <row r="141" spans="1:39">
      <c r="A141" s="8">
        <v>44501</v>
      </c>
      <c r="B141" s="48">
        <v>34.157600000000002</v>
      </c>
      <c r="C141" s="48">
        <v>35.440399999999997</v>
      </c>
      <c r="D141" s="48">
        <v>42.108600000000003</v>
      </c>
      <c r="E141" s="48">
        <v>34.818199999999997</v>
      </c>
      <c r="F141" s="48">
        <v>35.400399999999998</v>
      </c>
      <c r="G141" s="48">
        <v>35.541600000000003</v>
      </c>
      <c r="H141" s="48">
        <v>22.158899999999999</v>
      </c>
      <c r="I141" s="48">
        <v>35.439</v>
      </c>
      <c r="J141" s="48">
        <v>42.101700000000001</v>
      </c>
      <c r="K141" s="48">
        <v>34.818199999999997</v>
      </c>
      <c r="L141" s="48">
        <v>35.400399999999998</v>
      </c>
      <c r="M141" s="48">
        <v>35.541600000000003</v>
      </c>
      <c r="N141" s="48">
        <v>22.158899999999999</v>
      </c>
      <c r="O141" s="48">
        <v>46.859499999999997</v>
      </c>
      <c r="P141" s="48">
        <v>46.859499999999997</v>
      </c>
      <c r="Q141" s="48" t="s">
        <v>344</v>
      </c>
      <c r="R141" s="48" t="s">
        <v>344</v>
      </c>
      <c r="S141" s="48" t="s">
        <v>344</v>
      </c>
      <c r="T141" s="48" t="s">
        <v>344</v>
      </c>
      <c r="U141" s="48">
        <v>11.919499999999999</v>
      </c>
      <c r="V141" s="48">
        <v>0</v>
      </c>
      <c r="W141" s="48">
        <v>11.919499999999999</v>
      </c>
      <c r="X141" s="48">
        <v>0</v>
      </c>
      <c r="Y141" s="48">
        <v>12.333</v>
      </c>
      <c r="Z141" s="48">
        <v>11.9064</v>
      </c>
      <c r="AA141" s="48">
        <v>11.919499999999999</v>
      </c>
      <c r="AB141" s="48">
        <v>0</v>
      </c>
      <c r="AC141" s="48">
        <v>11.919499999999999</v>
      </c>
      <c r="AD141" s="48">
        <v>0</v>
      </c>
      <c r="AE141" s="48">
        <v>12.333</v>
      </c>
      <c r="AF141" s="48">
        <v>11.9064</v>
      </c>
      <c r="AG141" s="48">
        <v>0</v>
      </c>
      <c r="AH141" s="48">
        <v>0</v>
      </c>
      <c r="AI141" s="48" t="s">
        <v>344</v>
      </c>
      <c r="AJ141" s="48" t="s">
        <v>344</v>
      </c>
      <c r="AK141" s="48" t="s">
        <v>344</v>
      </c>
      <c r="AL141" s="48" t="s">
        <v>344</v>
      </c>
      <c r="AM141" s="48">
        <v>21.848800000000001</v>
      </c>
    </row>
    <row r="142" spans="1:39">
      <c r="A142" s="8">
        <v>44531</v>
      </c>
      <c r="B142" s="48">
        <v>33.078000000000003</v>
      </c>
      <c r="C142" s="48">
        <v>34.5107</v>
      </c>
      <c r="D142" s="48">
        <v>42.135199999999998</v>
      </c>
      <c r="E142" s="48">
        <v>33.780900000000003</v>
      </c>
      <c r="F142" s="48">
        <v>33.936500000000002</v>
      </c>
      <c r="G142" s="48">
        <v>35.292200000000001</v>
      </c>
      <c r="H142" s="48">
        <v>21.432700000000001</v>
      </c>
      <c r="I142" s="48">
        <v>34.508899999999997</v>
      </c>
      <c r="J142" s="48">
        <v>42.125100000000003</v>
      </c>
      <c r="K142" s="48">
        <v>33.780900000000003</v>
      </c>
      <c r="L142" s="48">
        <v>33.936500000000002</v>
      </c>
      <c r="M142" s="48">
        <v>35.292200000000001</v>
      </c>
      <c r="N142" s="48">
        <v>21.432700000000001</v>
      </c>
      <c r="O142" s="48">
        <v>49.378999999999998</v>
      </c>
      <c r="P142" s="48">
        <v>49.378999999999998</v>
      </c>
      <c r="Q142" s="48" t="s">
        <v>344</v>
      </c>
      <c r="R142" s="48" t="s">
        <v>344</v>
      </c>
      <c r="S142" s="48" t="s">
        <v>344</v>
      </c>
      <c r="T142" s="48" t="s">
        <v>344</v>
      </c>
      <c r="U142" s="48">
        <v>13.212999999999999</v>
      </c>
      <c r="V142" s="48">
        <v>0</v>
      </c>
      <c r="W142" s="48">
        <v>13.212999999999999</v>
      </c>
      <c r="X142" s="48">
        <v>0</v>
      </c>
      <c r="Y142" s="48">
        <v>21.087800000000001</v>
      </c>
      <c r="Z142" s="48">
        <v>13.209899999999999</v>
      </c>
      <c r="AA142" s="48">
        <v>13.212999999999999</v>
      </c>
      <c r="AB142" s="48">
        <v>0</v>
      </c>
      <c r="AC142" s="48">
        <v>13.212999999999999</v>
      </c>
      <c r="AD142" s="48">
        <v>0</v>
      </c>
      <c r="AE142" s="48">
        <v>21.087800000000001</v>
      </c>
      <c r="AF142" s="48">
        <v>13.209899999999999</v>
      </c>
      <c r="AG142" s="48">
        <v>0</v>
      </c>
      <c r="AH142" s="48">
        <v>0</v>
      </c>
      <c r="AI142" s="48" t="s">
        <v>344</v>
      </c>
      <c r="AJ142" s="48" t="s">
        <v>344</v>
      </c>
      <c r="AK142" s="48" t="s">
        <v>344</v>
      </c>
      <c r="AL142" s="48" t="s">
        <v>344</v>
      </c>
      <c r="AM142" s="48">
        <v>20.884</v>
      </c>
    </row>
    <row r="143" spans="1:39">
      <c r="A143" s="8">
        <v>44562</v>
      </c>
      <c r="B143" s="48">
        <v>34.242199999999997</v>
      </c>
      <c r="C143" s="48">
        <v>35.452399999999997</v>
      </c>
      <c r="D143" s="48">
        <v>41.9589</v>
      </c>
      <c r="E143" s="48">
        <v>34.864600000000003</v>
      </c>
      <c r="F143" s="48">
        <v>34.618699999999997</v>
      </c>
      <c r="G143" s="48">
        <v>39.333799999999997</v>
      </c>
      <c r="H143" s="48">
        <v>23.2605</v>
      </c>
      <c r="I143" s="48">
        <v>35.451599999999999</v>
      </c>
      <c r="J143" s="48">
        <v>41.957099999999997</v>
      </c>
      <c r="K143" s="48">
        <v>34.864600000000003</v>
      </c>
      <c r="L143" s="48">
        <v>34.618699999999997</v>
      </c>
      <c r="M143" s="48">
        <v>39.333799999999997</v>
      </c>
      <c r="N143" s="48">
        <v>23.2605</v>
      </c>
      <c r="O143" s="48">
        <v>43.578400000000002</v>
      </c>
      <c r="P143" s="48">
        <v>43.578400000000002</v>
      </c>
      <c r="Q143" s="48" t="s">
        <v>344</v>
      </c>
      <c r="R143" s="48" t="s">
        <v>344</v>
      </c>
      <c r="S143" s="48" t="s">
        <v>344</v>
      </c>
      <c r="T143" s="48" t="s">
        <v>344</v>
      </c>
      <c r="U143" s="48">
        <v>11.318300000000001</v>
      </c>
      <c r="V143" s="48">
        <v>0</v>
      </c>
      <c r="W143" s="48">
        <v>11.318300000000001</v>
      </c>
      <c r="X143" s="48">
        <v>0</v>
      </c>
      <c r="Y143" s="48">
        <v>12.273400000000001</v>
      </c>
      <c r="Z143" s="48">
        <v>11.2478</v>
      </c>
      <c r="AA143" s="48">
        <v>11.318300000000001</v>
      </c>
      <c r="AB143" s="48">
        <v>0</v>
      </c>
      <c r="AC143" s="48">
        <v>11.318300000000001</v>
      </c>
      <c r="AD143" s="48">
        <v>0</v>
      </c>
      <c r="AE143" s="48">
        <v>12.273400000000001</v>
      </c>
      <c r="AF143" s="48">
        <v>11.2478</v>
      </c>
      <c r="AG143" s="48">
        <v>0</v>
      </c>
      <c r="AH143" s="48">
        <v>0</v>
      </c>
      <c r="AI143" s="48" t="s">
        <v>344</v>
      </c>
      <c r="AJ143" s="48" t="s">
        <v>344</v>
      </c>
      <c r="AK143" s="48" t="s">
        <v>344</v>
      </c>
      <c r="AL143" s="48" t="s">
        <v>344</v>
      </c>
      <c r="AM143" s="48">
        <v>20.739799999999999</v>
      </c>
    </row>
    <row r="144" spans="1:39">
      <c r="A144" s="8">
        <v>44593</v>
      </c>
      <c r="B144" s="48">
        <v>34.505299999999998</v>
      </c>
      <c r="C144" s="48">
        <v>35.5886</v>
      </c>
      <c r="D144" s="48">
        <v>42.070799999999998</v>
      </c>
      <c r="E144" s="48">
        <v>34.928199999999997</v>
      </c>
      <c r="F144" s="48">
        <v>35.268099999999997</v>
      </c>
      <c r="G144" s="48">
        <v>36.371200000000002</v>
      </c>
      <c r="H144" s="48">
        <v>16.97</v>
      </c>
      <c r="I144" s="48">
        <v>35.588200000000001</v>
      </c>
      <c r="J144" s="48">
        <v>42.068399999999997</v>
      </c>
      <c r="K144" s="48">
        <v>34.928199999999997</v>
      </c>
      <c r="L144" s="48">
        <v>35.268099999999997</v>
      </c>
      <c r="M144" s="48">
        <v>36.371200000000002</v>
      </c>
      <c r="N144" s="48">
        <v>16.97</v>
      </c>
      <c r="O144" s="48">
        <v>48.7697</v>
      </c>
      <c r="P144" s="48">
        <v>48.7697</v>
      </c>
      <c r="Q144" s="48" t="s">
        <v>344</v>
      </c>
      <c r="R144" s="48" t="s">
        <v>344</v>
      </c>
      <c r="S144" s="48" t="s">
        <v>344</v>
      </c>
      <c r="T144" s="48" t="s">
        <v>344</v>
      </c>
      <c r="U144" s="48">
        <v>12.1379</v>
      </c>
      <c r="V144" s="48">
        <v>0</v>
      </c>
      <c r="W144" s="48">
        <v>12.1379</v>
      </c>
      <c r="X144" s="48">
        <v>0</v>
      </c>
      <c r="Y144" s="48">
        <v>14.32</v>
      </c>
      <c r="Z144" s="48">
        <v>12.136799999999999</v>
      </c>
      <c r="AA144" s="48">
        <v>12.1379</v>
      </c>
      <c r="AB144" s="48">
        <v>0</v>
      </c>
      <c r="AC144" s="48">
        <v>12.1379</v>
      </c>
      <c r="AD144" s="48">
        <v>0</v>
      </c>
      <c r="AE144" s="48">
        <v>14.32</v>
      </c>
      <c r="AF144" s="48">
        <v>12.136799999999999</v>
      </c>
      <c r="AG144" s="48">
        <v>0</v>
      </c>
      <c r="AH144" s="48">
        <v>0</v>
      </c>
      <c r="AI144" s="48" t="s">
        <v>344</v>
      </c>
      <c r="AJ144" s="48" t="s">
        <v>344</v>
      </c>
      <c r="AK144" s="48" t="s">
        <v>344</v>
      </c>
      <c r="AL144" s="48" t="s">
        <v>344</v>
      </c>
      <c r="AM144" s="48">
        <v>21.7134</v>
      </c>
    </row>
    <row r="145" spans="1:39">
      <c r="A145" s="8">
        <v>44621</v>
      </c>
      <c r="B145" s="48">
        <v>15.942500000000001</v>
      </c>
      <c r="C145" s="48">
        <v>16.401700000000002</v>
      </c>
      <c r="D145" s="48">
        <v>33.076500000000003</v>
      </c>
      <c r="E145" s="48">
        <v>15.4617</v>
      </c>
      <c r="F145" s="48">
        <v>17.742100000000001</v>
      </c>
      <c r="G145" s="48">
        <v>7.9859999999999998</v>
      </c>
      <c r="H145" s="48">
        <v>0.43269999999999997</v>
      </c>
      <c r="I145" s="48">
        <v>16.409600000000001</v>
      </c>
      <c r="J145" s="48">
        <v>33.076500000000003</v>
      </c>
      <c r="K145" s="48">
        <v>15.4697</v>
      </c>
      <c r="L145" s="48">
        <v>17.742100000000001</v>
      </c>
      <c r="M145" s="48">
        <v>7.9859999999999998</v>
      </c>
      <c r="N145" s="48">
        <v>0.43709999999999999</v>
      </c>
      <c r="O145" s="48">
        <v>0.4572</v>
      </c>
      <c r="P145" s="48">
        <v>33.086500000000001</v>
      </c>
      <c r="Q145" s="48">
        <v>0</v>
      </c>
      <c r="R145" s="48" t="s">
        <v>344</v>
      </c>
      <c r="S145" s="48" t="s">
        <v>344</v>
      </c>
      <c r="T145" s="48">
        <v>0</v>
      </c>
      <c r="U145" s="48">
        <v>6.7000000000000002E-3</v>
      </c>
      <c r="V145" s="48">
        <v>0</v>
      </c>
      <c r="W145" s="48">
        <v>6.7000000000000002E-3</v>
      </c>
      <c r="X145" s="48">
        <v>0</v>
      </c>
      <c r="Y145" s="48">
        <v>0</v>
      </c>
      <c r="Z145" s="48">
        <v>8.2000000000000007E-3</v>
      </c>
      <c r="AA145" s="48">
        <v>7.4000000000000003E-3</v>
      </c>
      <c r="AB145" s="48">
        <v>0</v>
      </c>
      <c r="AC145" s="48">
        <v>7.4000000000000003E-3</v>
      </c>
      <c r="AD145" s="48">
        <v>0</v>
      </c>
      <c r="AE145" s="48">
        <v>0</v>
      </c>
      <c r="AF145" s="48">
        <v>9.4000000000000004E-3</v>
      </c>
      <c r="AG145" s="48">
        <v>0</v>
      </c>
      <c r="AH145" s="48">
        <v>0</v>
      </c>
      <c r="AI145" s="48">
        <v>0</v>
      </c>
      <c r="AJ145" s="48" t="s">
        <v>344</v>
      </c>
      <c r="AK145" s="48" t="s">
        <v>344</v>
      </c>
      <c r="AL145" s="48">
        <v>0</v>
      </c>
      <c r="AM145" s="48">
        <v>21.7485</v>
      </c>
    </row>
    <row r="146" spans="1:39">
      <c r="A146" s="8">
        <v>44652</v>
      </c>
      <c r="B146" s="48">
        <v>21.724599999999999</v>
      </c>
      <c r="C146" s="48">
        <v>22.008600000000001</v>
      </c>
      <c r="D146" s="48">
        <v>33.565899999999999</v>
      </c>
      <c r="E146" s="48">
        <v>20.973700000000001</v>
      </c>
      <c r="F146" s="48">
        <v>20.225000000000001</v>
      </c>
      <c r="G146" s="48">
        <v>37.119599999999998</v>
      </c>
      <c r="H146" s="48">
        <v>8.3732000000000006</v>
      </c>
      <c r="I146" s="48">
        <v>21.992599999999999</v>
      </c>
      <c r="J146" s="48">
        <v>33.5261</v>
      </c>
      <c r="K146" s="48">
        <v>20.973700000000001</v>
      </c>
      <c r="L146" s="48">
        <v>20.225000000000001</v>
      </c>
      <c r="M146" s="48">
        <v>37.119599999999998</v>
      </c>
      <c r="N146" s="48">
        <v>8.3732000000000006</v>
      </c>
      <c r="O146" s="48">
        <v>36.508499999999998</v>
      </c>
      <c r="P146" s="48">
        <v>36.508499999999998</v>
      </c>
      <c r="Q146" s="48" t="s">
        <v>344</v>
      </c>
      <c r="R146" s="48" t="s">
        <v>344</v>
      </c>
      <c r="S146" s="48" t="s">
        <v>344</v>
      </c>
      <c r="T146" s="48" t="s">
        <v>344</v>
      </c>
      <c r="U146" s="48">
        <v>14.203099999999999</v>
      </c>
      <c r="V146" s="48">
        <v>0</v>
      </c>
      <c r="W146" s="48">
        <v>14.203099999999999</v>
      </c>
      <c r="X146" s="48">
        <v>0</v>
      </c>
      <c r="Y146" s="48">
        <v>0</v>
      </c>
      <c r="Z146" s="48">
        <v>14.203099999999999</v>
      </c>
      <c r="AA146" s="48">
        <v>14.203099999999999</v>
      </c>
      <c r="AB146" s="48">
        <v>0</v>
      </c>
      <c r="AC146" s="48">
        <v>14.203099999999999</v>
      </c>
      <c r="AD146" s="48">
        <v>0</v>
      </c>
      <c r="AE146" s="48">
        <v>0</v>
      </c>
      <c r="AF146" s="48">
        <v>14.203099999999999</v>
      </c>
      <c r="AG146" s="48">
        <v>0</v>
      </c>
      <c r="AH146" s="48">
        <v>0</v>
      </c>
      <c r="AI146" s="48" t="s">
        <v>344</v>
      </c>
      <c r="AJ146" s="48" t="s">
        <v>344</v>
      </c>
      <c r="AK146" s="48" t="s">
        <v>344</v>
      </c>
      <c r="AL146" s="48" t="s">
        <v>344</v>
      </c>
      <c r="AM146" s="48">
        <v>18.001899999999999</v>
      </c>
    </row>
    <row r="147" spans="1:39">
      <c r="A147" s="8">
        <v>44682</v>
      </c>
      <c r="B147" s="48">
        <v>20.0913</v>
      </c>
      <c r="C147" s="48">
        <v>20.4344</v>
      </c>
      <c r="D147" s="48">
        <v>35.451000000000001</v>
      </c>
      <c r="E147" s="48">
        <v>19.225200000000001</v>
      </c>
      <c r="F147" s="48">
        <v>19.651499999999999</v>
      </c>
      <c r="G147" s="48">
        <v>20.555700000000002</v>
      </c>
      <c r="H147" s="48">
        <v>9.3122000000000007</v>
      </c>
      <c r="I147" s="48">
        <v>20.4343</v>
      </c>
      <c r="J147" s="48">
        <v>35.445399999999999</v>
      </c>
      <c r="K147" s="48">
        <v>19.228200000000001</v>
      </c>
      <c r="L147" s="48">
        <v>19.651499999999999</v>
      </c>
      <c r="M147" s="48">
        <v>20.555700000000002</v>
      </c>
      <c r="N147" s="48">
        <v>9.2708999999999993</v>
      </c>
      <c r="O147" s="48">
        <v>20.509899999999998</v>
      </c>
      <c r="P147" s="48">
        <v>37.517899999999997</v>
      </c>
      <c r="Q147" s="48">
        <v>13.283200000000001</v>
      </c>
      <c r="R147" s="48" t="s">
        <v>344</v>
      </c>
      <c r="S147" s="48" t="s">
        <v>344</v>
      </c>
      <c r="T147" s="48">
        <v>13.283200000000001</v>
      </c>
      <c r="U147" s="48">
        <v>12.584</v>
      </c>
      <c r="V147" s="48">
        <v>0</v>
      </c>
      <c r="W147" s="48">
        <v>12.584</v>
      </c>
      <c r="X147" s="48">
        <v>0</v>
      </c>
      <c r="Y147" s="48">
        <v>11.2774</v>
      </c>
      <c r="Z147" s="48">
        <v>12.891999999999999</v>
      </c>
      <c r="AA147" s="48">
        <v>12.3652</v>
      </c>
      <c r="AB147" s="48">
        <v>0</v>
      </c>
      <c r="AC147" s="48">
        <v>12.3652</v>
      </c>
      <c r="AD147" s="48">
        <v>0</v>
      </c>
      <c r="AE147" s="48">
        <v>11.2774</v>
      </c>
      <c r="AF147" s="48">
        <v>12.658300000000001</v>
      </c>
      <c r="AG147" s="48">
        <v>14.526</v>
      </c>
      <c r="AH147" s="48">
        <v>0</v>
      </c>
      <c r="AI147" s="48">
        <v>14.526</v>
      </c>
      <c r="AJ147" s="48" t="s">
        <v>344</v>
      </c>
      <c r="AK147" s="48" t="s">
        <v>344</v>
      </c>
      <c r="AL147" s="48">
        <v>14.526</v>
      </c>
      <c r="AM147" s="48">
        <v>18.455500000000001</v>
      </c>
    </row>
    <row r="148" spans="1:39">
      <c r="A148" s="8">
        <v>44713</v>
      </c>
      <c r="B148" s="48">
        <v>21.283000000000001</v>
      </c>
      <c r="C148" s="48">
        <v>21.6068</v>
      </c>
      <c r="D148" s="48">
        <v>38.491599999999998</v>
      </c>
      <c r="E148" s="48">
        <v>20.425000000000001</v>
      </c>
      <c r="F148" s="48">
        <v>19.734500000000001</v>
      </c>
      <c r="G148" s="48">
        <v>27.783300000000001</v>
      </c>
      <c r="H148" s="48">
        <v>9.9004999999999992</v>
      </c>
      <c r="I148" s="48">
        <v>21.605599999999999</v>
      </c>
      <c r="J148" s="48">
        <v>38.488300000000002</v>
      </c>
      <c r="K148" s="48">
        <v>20.425000000000001</v>
      </c>
      <c r="L148" s="48">
        <v>19.7346</v>
      </c>
      <c r="M148" s="48">
        <v>27.783300000000001</v>
      </c>
      <c r="N148" s="48">
        <v>9.9004999999999992</v>
      </c>
      <c r="O148" s="48">
        <v>42.471899999999998</v>
      </c>
      <c r="P148" s="48">
        <v>42.5623</v>
      </c>
      <c r="Q148" s="48">
        <v>0</v>
      </c>
      <c r="R148" s="48">
        <v>0</v>
      </c>
      <c r="S148" s="48" t="s">
        <v>344</v>
      </c>
      <c r="T148" s="48" t="s">
        <v>344</v>
      </c>
      <c r="U148" s="48">
        <v>7.8747999999999996</v>
      </c>
      <c r="V148" s="48">
        <v>0</v>
      </c>
      <c r="W148" s="48">
        <v>7.8747999999999996</v>
      </c>
      <c r="X148" s="48">
        <v>0</v>
      </c>
      <c r="Y148" s="48">
        <v>0</v>
      </c>
      <c r="Z148" s="48">
        <v>7.8747999999999996</v>
      </c>
      <c r="AA148" s="48">
        <v>7.8747999999999996</v>
      </c>
      <c r="AB148" s="48">
        <v>0</v>
      </c>
      <c r="AC148" s="48">
        <v>7.8747999999999996</v>
      </c>
      <c r="AD148" s="48">
        <v>0</v>
      </c>
      <c r="AE148" s="48">
        <v>0</v>
      </c>
      <c r="AF148" s="48">
        <v>7.8747999999999996</v>
      </c>
      <c r="AG148" s="48">
        <v>0</v>
      </c>
      <c r="AH148" s="48">
        <v>0</v>
      </c>
      <c r="AI148" s="48">
        <v>0</v>
      </c>
      <c r="AJ148" s="48">
        <v>0</v>
      </c>
      <c r="AK148" s="48" t="s">
        <v>344</v>
      </c>
      <c r="AL148" s="48" t="s">
        <v>344</v>
      </c>
      <c r="AM148" s="48">
        <v>16.196000000000002</v>
      </c>
    </row>
    <row r="149" spans="1:39">
      <c r="A149" s="8">
        <v>44743</v>
      </c>
      <c r="B149" s="48">
        <v>22.105399999999999</v>
      </c>
      <c r="C149" s="48">
        <v>22.596399999999999</v>
      </c>
      <c r="D149" s="48">
        <v>39.092599999999997</v>
      </c>
      <c r="E149" s="48">
        <v>21.132100000000001</v>
      </c>
      <c r="F149" s="48">
        <v>20.117899999999999</v>
      </c>
      <c r="G149" s="48">
        <v>36.537599999999998</v>
      </c>
      <c r="H149" s="48">
        <v>16.423400000000001</v>
      </c>
      <c r="I149" s="48">
        <v>22.594899999999999</v>
      </c>
      <c r="J149" s="48">
        <v>39.092199999999998</v>
      </c>
      <c r="K149" s="48">
        <v>21.132100000000001</v>
      </c>
      <c r="L149" s="48">
        <v>20.117899999999999</v>
      </c>
      <c r="M149" s="48">
        <v>36.537599999999998</v>
      </c>
      <c r="N149" s="48">
        <v>16.423400000000001</v>
      </c>
      <c r="O149" s="48">
        <v>39.558799999999998</v>
      </c>
      <c r="P149" s="48">
        <v>39.558799999999998</v>
      </c>
      <c r="Q149" s="48" t="s">
        <v>344</v>
      </c>
      <c r="R149" s="48" t="s">
        <v>344</v>
      </c>
      <c r="S149" s="48" t="s">
        <v>344</v>
      </c>
      <c r="T149" s="48" t="s">
        <v>344</v>
      </c>
      <c r="U149" s="48">
        <v>11.326000000000001</v>
      </c>
      <c r="V149" s="48">
        <v>0</v>
      </c>
      <c r="W149" s="48">
        <v>11.326000000000001</v>
      </c>
      <c r="X149" s="48">
        <v>0</v>
      </c>
      <c r="Y149" s="48">
        <v>11.59</v>
      </c>
      <c r="Z149" s="48">
        <v>11.3253</v>
      </c>
      <c r="AA149" s="48">
        <v>11.326000000000001</v>
      </c>
      <c r="AB149" s="48">
        <v>0</v>
      </c>
      <c r="AC149" s="48">
        <v>11.326000000000001</v>
      </c>
      <c r="AD149" s="48">
        <v>0</v>
      </c>
      <c r="AE149" s="48">
        <v>11.59</v>
      </c>
      <c r="AF149" s="48">
        <v>11.3253</v>
      </c>
      <c r="AG149" s="48">
        <v>0</v>
      </c>
      <c r="AH149" s="48">
        <v>0</v>
      </c>
      <c r="AI149" s="48" t="s">
        <v>344</v>
      </c>
      <c r="AJ149" s="48" t="s">
        <v>344</v>
      </c>
      <c r="AK149" s="48" t="s">
        <v>344</v>
      </c>
      <c r="AL149" s="48" t="s">
        <v>344</v>
      </c>
      <c r="AM149" s="48">
        <v>14.702999999999999</v>
      </c>
    </row>
    <row r="150" spans="1:39">
      <c r="A150" s="8">
        <v>44774</v>
      </c>
      <c r="B150" s="48">
        <v>23.0443</v>
      </c>
      <c r="C150" s="48">
        <v>23.160900000000002</v>
      </c>
      <c r="D150" s="48">
        <v>39.161499999999997</v>
      </c>
      <c r="E150" s="48">
        <v>21.779399999999999</v>
      </c>
      <c r="F150" s="48">
        <v>20.2195</v>
      </c>
      <c r="G150" s="48">
        <v>40.583799999999997</v>
      </c>
      <c r="H150" s="48">
        <v>25.7364</v>
      </c>
      <c r="I150" s="48">
        <v>23.158899999999999</v>
      </c>
      <c r="J150" s="48">
        <v>39.1524</v>
      </c>
      <c r="K150" s="48">
        <v>21.779399999999999</v>
      </c>
      <c r="L150" s="48">
        <v>20.2195</v>
      </c>
      <c r="M150" s="48">
        <v>40.583799999999997</v>
      </c>
      <c r="N150" s="48">
        <v>25.7364</v>
      </c>
      <c r="O150" s="48">
        <v>48.374600000000001</v>
      </c>
      <c r="P150" s="48">
        <v>48.374600000000001</v>
      </c>
      <c r="Q150" s="48" t="s">
        <v>344</v>
      </c>
      <c r="R150" s="48" t="s">
        <v>344</v>
      </c>
      <c r="S150" s="48" t="s">
        <v>344</v>
      </c>
      <c r="T150" s="48" t="s">
        <v>344</v>
      </c>
      <c r="U150" s="48">
        <v>13.5769</v>
      </c>
      <c r="V150" s="48">
        <v>0</v>
      </c>
      <c r="W150" s="48">
        <v>13.5769</v>
      </c>
      <c r="X150" s="48">
        <v>0</v>
      </c>
      <c r="Y150" s="48">
        <v>11.828900000000001</v>
      </c>
      <c r="Z150" s="48">
        <v>13.5786</v>
      </c>
      <c r="AA150" s="48">
        <v>13.5769</v>
      </c>
      <c r="AB150" s="48">
        <v>0</v>
      </c>
      <c r="AC150" s="48">
        <v>13.5769</v>
      </c>
      <c r="AD150" s="48">
        <v>0</v>
      </c>
      <c r="AE150" s="48">
        <v>11.828900000000001</v>
      </c>
      <c r="AF150" s="48">
        <v>13.5786</v>
      </c>
      <c r="AG150" s="48">
        <v>0</v>
      </c>
      <c r="AH150" s="48">
        <v>0</v>
      </c>
      <c r="AI150" s="48" t="s">
        <v>344</v>
      </c>
      <c r="AJ150" s="48" t="s">
        <v>344</v>
      </c>
      <c r="AK150" s="48" t="s">
        <v>344</v>
      </c>
      <c r="AL150" s="48" t="s">
        <v>344</v>
      </c>
      <c r="AM150" s="48">
        <v>20.316400000000002</v>
      </c>
    </row>
    <row r="151" spans="1:39">
      <c r="A151" s="8">
        <v>44805</v>
      </c>
      <c r="B151" s="48">
        <v>37.733600000000003</v>
      </c>
      <c r="C151" s="48">
        <v>38.461199999999998</v>
      </c>
      <c r="D151" s="48">
        <v>38.989100000000001</v>
      </c>
      <c r="E151" s="48">
        <v>38.412599999999998</v>
      </c>
      <c r="F151" s="48">
        <v>38.4328</v>
      </c>
      <c r="G151" s="48">
        <v>39.296100000000003</v>
      </c>
      <c r="H151" s="48">
        <v>20.426100000000002</v>
      </c>
      <c r="I151" s="48">
        <v>38.461100000000002</v>
      </c>
      <c r="J151" s="48">
        <v>38.991100000000003</v>
      </c>
      <c r="K151" s="48">
        <v>38.412599999999998</v>
      </c>
      <c r="L151" s="48">
        <v>38.4328</v>
      </c>
      <c r="M151" s="48">
        <v>39.296100000000003</v>
      </c>
      <c r="N151" s="48">
        <v>20.426100000000002</v>
      </c>
      <c r="O151" s="48">
        <v>38.567599999999999</v>
      </c>
      <c r="P151" s="48">
        <v>38.567599999999999</v>
      </c>
      <c r="Q151" s="48" t="s">
        <v>344</v>
      </c>
      <c r="R151" s="48" t="s">
        <v>344</v>
      </c>
      <c r="S151" s="48" t="s">
        <v>344</v>
      </c>
      <c r="T151" s="48" t="s">
        <v>344</v>
      </c>
      <c r="U151" s="48">
        <v>15.275</v>
      </c>
      <c r="V151" s="48">
        <v>0</v>
      </c>
      <c r="W151" s="48">
        <v>15.275</v>
      </c>
      <c r="X151" s="48">
        <v>0</v>
      </c>
      <c r="Y151" s="48">
        <v>0</v>
      </c>
      <c r="Z151" s="48">
        <v>15.275</v>
      </c>
      <c r="AA151" s="48">
        <v>15.275</v>
      </c>
      <c r="AB151" s="48">
        <v>0</v>
      </c>
      <c r="AC151" s="48">
        <v>15.275</v>
      </c>
      <c r="AD151" s="48">
        <v>0</v>
      </c>
      <c r="AE151" s="48">
        <v>0</v>
      </c>
      <c r="AF151" s="48">
        <v>15.275</v>
      </c>
      <c r="AG151" s="48">
        <v>0</v>
      </c>
      <c r="AH151" s="48">
        <v>0</v>
      </c>
      <c r="AI151" s="48" t="s">
        <v>344</v>
      </c>
      <c r="AJ151" s="48" t="s">
        <v>344</v>
      </c>
      <c r="AK151" s="48" t="s">
        <v>344</v>
      </c>
      <c r="AL151" s="48" t="s">
        <v>344</v>
      </c>
      <c r="AM151" s="48">
        <v>19.2227</v>
      </c>
    </row>
    <row r="152" spans="1:39">
      <c r="A152" s="8">
        <v>44835</v>
      </c>
      <c r="B152" s="48">
        <v>37.828400000000002</v>
      </c>
      <c r="C152" s="48">
        <v>38.984200000000001</v>
      </c>
      <c r="D152" s="48">
        <v>42.659799999999997</v>
      </c>
      <c r="E152" s="48">
        <v>38.719499999999996</v>
      </c>
      <c r="F152" s="48">
        <v>38.981400000000001</v>
      </c>
      <c r="G152" s="48">
        <v>37.447200000000002</v>
      </c>
      <c r="H152" s="48">
        <v>17.4938</v>
      </c>
      <c r="I152" s="48">
        <v>38.984299999999998</v>
      </c>
      <c r="J152" s="48">
        <v>42.682099999999998</v>
      </c>
      <c r="K152" s="48">
        <v>38.719499999999996</v>
      </c>
      <c r="L152" s="48">
        <v>38.981400000000001</v>
      </c>
      <c r="M152" s="48">
        <v>37.447200000000002</v>
      </c>
      <c r="N152" s="48">
        <v>17.4938</v>
      </c>
      <c r="O152" s="48">
        <v>38.747799999999998</v>
      </c>
      <c r="P152" s="48">
        <v>38.747799999999998</v>
      </c>
      <c r="Q152" s="48" t="s">
        <v>344</v>
      </c>
      <c r="R152" s="48" t="s">
        <v>344</v>
      </c>
      <c r="S152" s="48" t="s">
        <v>344</v>
      </c>
      <c r="T152" s="48" t="s">
        <v>344</v>
      </c>
      <c r="U152" s="48">
        <v>15.204599999999999</v>
      </c>
      <c r="V152" s="48">
        <v>0</v>
      </c>
      <c r="W152" s="48">
        <v>15.204599999999999</v>
      </c>
      <c r="X152" s="48">
        <v>0</v>
      </c>
      <c r="Y152" s="48">
        <v>0</v>
      </c>
      <c r="Z152" s="48">
        <v>15.204599999999999</v>
      </c>
      <c r="AA152" s="48">
        <v>15.204599999999999</v>
      </c>
      <c r="AB152" s="48">
        <v>0</v>
      </c>
      <c r="AC152" s="48">
        <v>15.204599999999999</v>
      </c>
      <c r="AD152" s="48">
        <v>0</v>
      </c>
      <c r="AE152" s="48">
        <v>0</v>
      </c>
      <c r="AF152" s="48">
        <v>15.204599999999999</v>
      </c>
      <c r="AG152" s="48">
        <v>0</v>
      </c>
      <c r="AH152" s="48">
        <v>0</v>
      </c>
      <c r="AI152" s="48" t="s">
        <v>344</v>
      </c>
      <c r="AJ152" s="48" t="s">
        <v>344</v>
      </c>
      <c r="AK152" s="48" t="s">
        <v>344</v>
      </c>
      <c r="AL152" s="48" t="s">
        <v>344</v>
      </c>
      <c r="AM152" s="48">
        <v>19.064900000000002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7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6.2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15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8">
        <v>8.5172000000000008</v>
      </c>
      <c r="C11" s="48">
        <v>8.4185999999999996</v>
      </c>
      <c r="D11" s="48">
        <v>7.9821</v>
      </c>
      <c r="E11" s="48">
        <v>9.6001999999999992</v>
      </c>
      <c r="F11" s="48">
        <v>13.998200000000001</v>
      </c>
      <c r="G11" s="48">
        <v>8.6202000000000005</v>
      </c>
      <c r="H11" s="48">
        <v>8.4482999999999997</v>
      </c>
      <c r="I11" s="48">
        <v>8.0305999999999997</v>
      </c>
      <c r="J11" s="48">
        <v>10.033300000000001</v>
      </c>
      <c r="K11" s="48">
        <v>13.998200000000001</v>
      </c>
      <c r="L11" s="48">
        <v>5.0523999999999996</v>
      </c>
      <c r="M11" s="48">
        <v>2.2305000000000001</v>
      </c>
      <c r="N11" s="48">
        <v>4.0236999999999998</v>
      </c>
      <c r="O11" s="48">
        <v>5.5</v>
      </c>
      <c r="P11" s="48">
        <v>0</v>
      </c>
    </row>
    <row r="12" spans="1:16" hidden="1" outlineLevel="1">
      <c r="A12" s="8">
        <v>40575</v>
      </c>
      <c r="B12" s="48">
        <v>8.6707999999999998</v>
      </c>
      <c r="C12" s="48">
        <v>8.2545999999999999</v>
      </c>
      <c r="D12" s="48">
        <v>8.7126000000000001</v>
      </c>
      <c r="E12" s="48">
        <v>9.1622000000000003</v>
      </c>
      <c r="F12" s="48">
        <v>14</v>
      </c>
      <c r="G12" s="48">
        <v>8.8766999999999996</v>
      </c>
      <c r="H12" s="48">
        <v>8.2632999999999992</v>
      </c>
      <c r="I12" s="48">
        <v>8.8524999999999991</v>
      </c>
      <c r="J12" s="48">
        <v>9.9939999999999998</v>
      </c>
      <c r="K12" s="48">
        <v>14</v>
      </c>
      <c r="L12" s="48">
        <v>5.4501999999999997</v>
      </c>
      <c r="M12" s="48">
        <v>4.3044000000000002</v>
      </c>
      <c r="N12" s="48">
        <v>5.3552</v>
      </c>
      <c r="O12" s="48">
        <v>5.5</v>
      </c>
      <c r="P12" s="48">
        <v>0</v>
      </c>
    </row>
    <row r="13" spans="1:16" hidden="1" outlineLevel="1">
      <c r="A13" s="8">
        <v>40603</v>
      </c>
      <c r="B13" s="48">
        <v>7.2934999999999999</v>
      </c>
      <c r="C13" s="48">
        <v>5.681</v>
      </c>
      <c r="D13" s="48">
        <v>8.1889000000000003</v>
      </c>
      <c r="E13" s="48">
        <v>8.9837000000000007</v>
      </c>
      <c r="F13" s="48">
        <v>6.9470000000000001</v>
      </c>
      <c r="G13" s="48">
        <v>7.3948999999999998</v>
      </c>
      <c r="H13" s="48">
        <v>5.6893000000000002</v>
      </c>
      <c r="I13" s="48">
        <v>8.3103999999999996</v>
      </c>
      <c r="J13" s="48">
        <v>10.101800000000001</v>
      </c>
      <c r="K13" s="48">
        <v>6.9470000000000001</v>
      </c>
      <c r="L13" s="48">
        <v>5.5065999999999997</v>
      </c>
      <c r="M13" s="48">
        <v>4.1330999999999998</v>
      </c>
      <c r="N13" s="48">
        <v>5.6485000000000003</v>
      </c>
      <c r="O13" s="48">
        <v>5.5</v>
      </c>
      <c r="P13" s="48">
        <v>0</v>
      </c>
    </row>
    <row r="14" spans="1:16" hidden="1" outlineLevel="1">
      <c r="A14" s="8">
        <v>40634</v>
      </c>
      <c r="B14" s="48">
        <v>6.8445999999999998</v>
      </c>
      <c r="C14" s="48">
        <v>6.2111999999999998</v>
      </c>
      <c r="D14" s="48">
        <v>6.3194999999999997</v>
      </c>
      <c r="E14" s="48">
        <v>9.7622999999999998</v>
      </c>
      <c r="F14" s="48">
        <v>9.6207999999999991</v>
      </c>
      <c r="G14" s="48">
        <v>6.9348999999999998</v>
      </c>
      <c r="H14" s="48">
        <v>6.2163000000000004</v>
      </c>
      <c r="I14" s="48">
        <v>6.3601000000000001</v>
      </c>
      <c r="J14" s="48">
        <v>11.3123</v>
      </c>
      <c r="K14" s="48">
        <v>9.6207999999999991</v>
      </c>
      <c r="L14" s="48">
        <v>5.5669000000000004</v>
      </c>
      <c r="M14" s="48">
        <v>4.2647000000000004</v>
      </c>
      <c r="N14" s="48">
        <v>5.7068000000000003</v>
      </c>
      <c r="O14" s="48">
        <v>5.5183</v>
      </c>
      <c r="P14" s="48">
        <v>0</v>
      </c>
    </row>
    <row r="15" spans="1:16" hidden="1" outlineLevel="1">
      <c r="A15" s="8">
        <v>40664</v>
      </c>
      <c r="B15" s="48">
        <v>7.6642000000000001</v>
      </c>
      <c r="C15" s="48">
        <v>6.3356000000000003</v>
      </c>
      <c r="D15" s="48">
        <v>8.9234000000000009</v>
      </c>
      <c r="E15" s="48">
        <v>7.6269</v>
      </c>
      <c r="F15" s="48">
        <v>10.669700000000001</v>
      </c>
      <c r="G15" s="48">
        <v>8.0739999999999998</v>
      </c>
      <c r="H15" s="48">
        <v>6.3891999999999998</v>
      </c>
      <c r="I15" s="48">
        <v>9.1669999999999998</v>
      </c>
      <c r="J15" s="48">
        <v>10.114800000000001</v>
      </c>
      <c r="K15" s="48">
        <v>10.669700000000001</v>
      </c>
      <c r="L15" s="48">
        <v>5.6356999999999999</v>
      </c>
      <c r="M15" s="48">
        <v>5.7648000000000001</v>
      </c>
      <c r="N15" s="48">
        <v>5.9642999999999997</v>
      </c>
      <c r="O15" s="48">
        <v>5.5</v>
      </c>
      <c r="P15" s="48">
        <v>0</v>
      </c>
    </row>
    <row r="16" spans="1:16" hidden="1" outlineLevel="1">
      <c r="A16" s="8">
        <v>40695</v>
      </c>
      <c r="B16" s="48">
        <v>6.0591999999999997</v>
      </c>
      <c r="C16" s="48">
        <v>5.7013999999999996</v>
      </c>
      <c r="D16" s="48">
        <v>5.9531000000000001</v>
      </c>
      <c r="E16" s="48">
        <v>6.9515000000000002</v>
      </c>
      <c r="F16" s="48">
        <v>8.3419000000000008</v>
      </c>
      <c r="G16" s="48">
        <v>6.1215000000000002</v>
      </c>
      <c r="H16" s="48">
        <v>5.7163000000000004</v>
      </c>
      <c r="I16" s="48">
        <v>5.9569999999999999</v>
      </c>
      <c r="J16" s="48">
        <v>10.393800000000001</v>
      </c>
      <c r="K16" s="48">
        <v>8.6471</v>
      </c>
      <c r="L16" s="48">
        <v>5.5457000000000001</v>
      </c>
      <c r="M16" s="48">
        <v>2.9996999999999998</v>
      </c>
      <c r="N16" s="48">
        <v>5.875</v>
      </c>
      <c r="O16" s="48">
        <v>5.5</v>
      </c>
      <c r="P16" s="48">
        <v>4.5</v>
      </c>
    </row>
    <row r="17" spans="1:16" hidden="1" outlineLevel="1">
      <c r="A17" s="8">
        <v>40725</v>
      </c>
      <c r="B17" s="48">
        <v>7.4348999999999998</v>
      </c>
      <c r="C17" s="48">
        <v>7.6508000000000003</v>
      </c>
      <c r="D17" s="48">
        <v>6.2664</v>
      </c>
      <c r="E17" s="48">
        <v>9.0286000000000008</v>
      </c>
      <c r="F17" s="48">
        <v>8.7262000000000004</v>
      </c>
      <c r="G17" s="48">
        <v>7.6784999999999997</v>
      </c>
      <c r="H17" s="48">
        <v>7.6527000000000003</v>
      </c>
      <c r="I17" s="48">
        <v>6.5846</v>
      </c>
      <c r="J17" s="48">
        <v>10.0838</v>
      </c>
      <c r="K17" s="48">
        <v>9.6080000000000005</v>
      </c>
      <c r="L17" s="48">
        <v>6.2194000000000003</v>
      </c>
      <c r="M17" s="48">
        <v>2.9929999999999999</v>
      </c>
      <c r="N17" s="48">
        <v>4.9870999999999999</v>
      </c>
      <c r="O17" s="48">
        <v>7.3780999999999999</v>
      </c>
      <c r="P17" s="48">
        <v>4.5</v>
      </c>
    </row>
    <row r="18" spans="1:16" hidden="1" outlineLevel="1">
      <c r="A18" s="8">
        <v>40756</v>
      </c>
      <c r="B18" s="48">
        <v>8.4065999999999992</v>
      </c>
      <c r="C18" s="48">
        <v>6.1509</v>
      </c>
      <c r="D18" s="48">
        <v>9.3743999999999996</v>
      </c>
      <c r="E18" s="48">
        <v>9.7523</v>
      </c>
      <c r="F18" s="48">
        <v>9.3728999999999996</v>
      </c>
      <c r="G18" s="48">
        <v>8.7416999999999998</v>
      </c>
      <c r="H18" s="48">
        <v>6.1710000000000003</v>
      </c>
      <c r="I18" s="48">
        <v>10.0593</v>
      </c>
      <c r="J18" s="48">
        <v>9.9920000000000009</v>
      </c>
      <c r="K18" s="48">
        <v>9.5444999999999993</v>
      </c>
      <c r="L18" s="48">
        <v>4.4584000000000001</v>
      </c>
      <c r="M18" s="48">
        <v>3</v>
      </c>
      <c r="N18" s="48">
        <v>4.3384999999999998</v>
      </c>
      <c r="O18" s="48">
        <v>6.8070000000000004</v>
      </c>
      <c r="P18" s="48">
        <v>4.4667000000000003</v>
      </c>
    </row>
    <row r="19" spans="1:16" hidden="1" outlineLevel="1">
      <c r="A19" s="8">
        <v>40787</v>
      </c>
      <c r="B19" s="48">
        <v>7.7274000000000003</v>
      </c>
      <c r="C19" s="48">
        <v>5.8669000000000002</v>
      </c>
      <c r="D19" s="48">
        <v>9.9349000000000007</v>
      </c>
      <c r="E19" s="48">
        <v>9.7708999999999993</v>
      </c>
      <c r="F19" s="48">
        <v>6.2035</v>
      </c>
      <c r="G19" s="48">
        <v>8.0344999999999995</v>
      </c>
      <c r="H19" s="48">
        <v>5.8670999999999998</v>
      </c>
      <c r="I19" s="48">
        <v>11.5565</v>
      </c>
      <c r="J19" s="48">
        <v>10.2133</v>
      </c>
      <c r="K19" s="48">
        <v>6.2210999999999999</v>
      </c>
      <c r="L19" s="48">
        <v>5.2492999999999999</v>
      </c>
      <c r="M19" s="48">
        <v>3</v>
      </c>
      <c r="N19" s="48">
        <v>4.6994999999999996</v>
      </c>
      <c r="O19" s="48">
        <v>8.6622000000000003</v>
      </c>
      <c r="P19" s="48">
        <v>4.5</v>
      </c>
    </row>
    <row r="20" spans="1:16" hidden="1" outlineLevel="1">
      <c r="A20" s="8">
        <v>40817</v>
      </c>
      <c r="B20" s="48">
        <v>10.414999999999999</v>
      </c>
      <c r="C20" s="48">
        <v>5.75</v>
      </c>
      <c r="D20" s="48">
        <v>16.071300000000001</v>
      </c>
      <c r="E20" s="48">
        <v>9.0458999999999996</v>
      </c>
      <c r="F20" s="48">
        <v>9.3002000000000002</v>
      </c>
      <c r="G20" s="48">
        <v>11.364800000000001</v>
      </c>
      <c r="H20" s="48">
        <v>6.3226000000000004</v>
      </c>
      <c r="I20" s="48">
        <v>16.875299999999999</v>
      </c>
      <c r="J20" s="48">
        <v>9.9982000000000006</v>
      </c>
      <c r="K20" s="48">
        <v>9.8307000000000002</v>
      </c>
      <c r="L20" s="48">
        <v>3.0779000000000001</v>
      </c>
      <c r="M20" s="48">
        <v>2.5022000000000002</v>
      </c>
      <c r="N20" s="48">
        <v>3.4628999999999999</v>
      </c>
      <c r="O20" s="48">
        <v>5.7446999999999999</v>
      </c>
      <c r="P20" s="48">
        <v>4.5</v>
      </c>
    </row>
    <row r="21" spans="1:16" hidden="1" outlineLevel="1">
      <c r="A21" s="8">
        <v>40848</v>
      </c>
      <c r="B21" s="48">
        <v>13.702199999999999</v>
      </c>
      <c r="C21" s="48">
        <v>5.3042999999999996</v>
      </c>
      <c r="D21" s="48">
        <v>18.717099999999999</v>
      </c>
      <c r="E21" s="48">
        <v>7.6013999999999999</v>
      </c>
      <c r="F21" s="48">
        <v>9.7565000000000008</v>
      </c>
      <c r="G21" s="48">
        <v>14.6981</v>
      </c>
      <c r="H21" s="48">
        <v>5.55</v>
      </c>
      <c r="I21" s="48">
        <v>19.960999999999999</v>
      </c>
      <c r="J21" s="48">
        <v>8.9627999999999997</v>
      </c>
      <c r="K21" s="48">
        <v>10.892099999999999</v>
      </c>
      <c r="L21" s="48">
        <v>3.7025999999999999</v>
      </c>
      <c r="M21" s="48">
        <v>2.5139</v>
      </c>
      <c r="N21" s="48">
        <v>3.8281999999999998</v>
      </c>
      <c r="O21" s="48">
        <v>5.5</v>
      </c>
      <c r="P21" s="48">
        <v>4.5</v>
      </c>
    </row>
    <row r="22" spans="1:16" hidden="1" outlineLevel="1">
      <c r="A22" s="8">
        <v>40878</v>
      </c>
      <c r="B22" s="48">
        <v>13.0177</v>
      </c>
      <c r="C22" s="48">
        <v>7.0827</v>
      </c>
      <c r="D22" s="48">
        <v>16.5715</v>
      </c>
      <c r="E22" s="48">
        <v>8.7988</v>
      </c>
      <c r="F22" s="48">
        <v>6.6726999999999999</v>
      </c>
      <c r="G22" s="48">
        <v>13.583600000000001</v>
      </c>
      <c r="H22" s="48">
        <v>7.4587000000000003</v>
      </c>
      <c r="I22" s="48">
        <v>16.907800000000002</v>
      </c>
      <c r="J22" s="48">
        <v>11.6326</v>
      </c>
      <c r="K22" s="48">
        <v>6.7196999999999996</v>
      </c>
      <c r="L22" s="48">
        <v>4.8453999999999997</v>
      </c>
      <c r="M22" s="48">
        <v>4.5315000000000003</v>
      </c>
      <c r="N22" s="48">
        <v>5.2689000000000004</v>
      </c>
      <c r="O22" s="48">
        <v>4.8278999999999996</v>
      </c>
      <c r="P22" s="48">
        <v>6.1176000000000004</v>
      </c>
    </row>
    <row r="23" spans="1:16" hidden="1" outlineLevel="1">
      <c r="A23" s="8">
        <v>40909</v>
      </c>
      <c r="B23" s="48">
        <v>11.0488</v>
      </c>
      <c r="C23" s="48">
        <v>6.5928000000000004</v>
      </c>
      <c r="D23" s="48">
        <v>14.2226</v>
      </c>
      <c r="E23" s="48">
        <v>9.8099000000000007</v>
      </c>
      <c r="F23" s="48">
        <v>10.902699999999999</v>
      </c>
      <c r="G23" s="48">
        <v>12.059200000000001</v>
      </c>
      <c r="H23" s="48">
        <v>7.3018000000000001</v>
      </c>
      <c r="I23" s="48">
        <v>14.957599999999999</v>
      </c>
      <c r="J23" s="48">
        <v>9.8888999999999996</v>
      </c>
      <c r="K23" s="48">
        <v>10.902699999999999</v>
      </c>
      <c r="L23" s="48">
        <v>4.3733000000000004</v>
      </c>
      <c r="M23" s="48">
        <v>4.1020000000000003</v>
      </c>
      <c r="N23" s="48">
        <v>4.6638000000000002</v>
      </c>
      <c r="O23" s="48">
        <v>9</v>
      </c>
      <c r="P23" s="48">
        <v>0</v>
      </c>
    </row>
    <row r="24" spans="1:16" hidden="1" outlineLevel="1">
      <c r="A24" s="8">
        <v>40940</v>
      </c>
      <c r="B24" s="48">
        <v>8.2408000000000001</v>
      </c>
      <c r="C24" s="48">
        <v>7.1692999999999998</v>
      </c>
      <c r="D24" s="48">
        <v>9.9618000000000002</v>
      </c>
      <c r="E24" s="48">
        <v>13.2364</v>
      </c>
      <c r="F24" s="48">
        <v>8.7820999999999998</v>
      </c>
      <c r="G24" s="48">
        <v>9.5337999999999994</v>
      </c>
      <c r="H24" s="48">
        <v>7.7210000000000001</v>
      </c>
      <c r="I24" s="48">
        <v>13.933299999999999</v>
      </c>
      <c r="J24" s="48">
        <v>17.828099999999999</v>
      </c>
      <c r="K24" s="48">
        <v>8.7820999999999998</v>
      </c>
      <c r="L24" s="48">
        <v>3.2467999999999999</v>
      </c>
      <c r="M24" s="48">
        <v>2.1168</v>
      </c>
      <c r="N24" s="48">
        <v>3.7174999999999998</v>
      </c>
      <c r="O24" s="48">
        <v>4.1725000000000003</v>
      </c>
      <c r="P24" s="48">
        <v>0</v>
      </c>
    </row>
    <row r="25" spans="1:16" hidden="1" outlineLevel="1">
      <c r="A25" s="8">
        <v>40969</v>
      </c>
      <c r="B25" s="48">
        <v>9.4267000000000003</v>
      </c>
      <c r="C25" s="48">
        <v>5.9950999999999999</v>
      </c>
      <c r="D25" s="48">
        <v>13.9453</v>
      </c>
      <c r="E25" s="48">
        <v>2.9340000000000002</v>
      </c>
      <c r="F25" s="48">
        <v>10.9152</v>
      </c>
      <c r="G25" s="48">
        <v>9.9366000000000003</v>
      </c>
      <c r="H25" s="48">
        <v>6.4421999999999997</v>
      </c>
      <c r="I25" s="48">
        <v>14.1061</v>
      </c>
      <c r="J25" s="48">
        <v>15.7462</v>
      </c>
      <c r="K25" s="48">
        <v>10.9152</v>
      </c>
      <c r="L25" s="48">
        <v>2.3338999999999999</v>
      </c>
      <c r="M25" s="48">
        <v>2.1720999999999999</v>
      </c>
      <c r="N25" s="48">
        <v>3.7408999999999999</v>
      </c>
      <c r="O25" s="48">
        <v>2.5</v>
      </c>
      <c r="P25" s="48">
        <v>0</v>
      </c>
    </row>
    <row r="26" spans="1:16" hidden="1" outlineLevel="1">
      <c r="A26" s="8">
        <v>41000</v>
      </c>
      <c r="B26" s="48">
        <v>10.2232</v>
      </c>
      <c r="C26" s="48">
        <v>6.9931000000000001</v>
      </c>
      <c r="D26" s="48">
        <v>12.634</v>
      </c>
      <c r="E26" s="48">
        <v>13.9918</v>
      </c>
      <c r="F26" s="48">
        <v>10.995200000000001</v>
      </c>
      <c r="G26" s="48">
        <v>10.6927</v>
      </c>
      <c r="H26" s="48">
        <v>7.1538000000000004</v>
      </c>
      <c r="I26" s="48">
        <v>13.570499999999999</v>
      </c>
      <c r="J26" s="48">
        <v>13.9918</v>
      </c>
      <c r="K26" s="48">
        <v>10.995200000000001</v>
      </c>
      <c r="L26" s="48">
        <v>4.4275000000000002</v>
      </c>
      <c r="M26" s="48">
        <v>3.3485999999999998</v>
      </c>
      <c r="N26" s="48">
        <v>4.7774999999999999</v>
      </c>
      <c r="O26" s="48">
        <v>0</v>
      </c>
      <c r="P26" s="48">
        <v>0</v>
      </c>
    </row>
    <row r="27" spans="1:16" hidden="1" outlineLevel="1">
      <c r="A27" s="8">
        <v>41030</v>
      </c>
      <c r="B27" s="48">
        <v>11.2737</v>
      </c>
      <c r="C27" s="48">
        <v>7.0312000000000001</v>
      </c>
      <c r="D27" s="48">
        <v>13.683299999999999</v>
      </c>
      <c r="E27" s="48">
        <v>8.5548999999999999</v>
      </c>
      <c r="F27" s="48">
        <v>3.9664000000000001</v>
      </c>
      <c r="G27" s="48">
        <v>11.6591</v>
      </c>
      <c r="H27" s="48">
        <v>7.1022999999999996</v>
      </c>
      <c r="I27" s="48">
        <v>14.0863</v>
      </c>
      <c r="J27" s="48">
        <v>8.9510000000000005</v>
      </c>
      <c r="K27" s="48">
        <v>10.867599999999999</v>
      </c>
      <c r="L27" s="48">
        <v>2.7271000000000001</v>
      </c>
      <c r="M27" s="48">
        <v>2.3856000000000002</v>
      </c>
      <c r="N27" s="48">
        <v>2.5638999999999998</v>
      </c>
      <c r="O27" s="48">
        <v>3.5</v>
      </c>
      <c r="P27" s="48">
        <v>3.0767000000000002</v>
      </c>
    </row>
    <row r="28" spans="1:16" hidden="1" outlineLevel="1">
      <c r="A28" s="8">
        <v>41061</v>
      </c>
      <c r="B28" s="48">
        <v>12.5062</v>
      </c>
      <c r="C28" s="48">
        <v>7.0903</v>
      </c>
      <c r="D28" s="48">
        <v>13.5166</v>
      </c>
      <c r="E28" s="48">
        <v>15.020799999999999</v>
      </c>
      <c r="F28" s="48">
        <v>10.8344</v>
      </c>
      <c r="G28" s="48">
        <v>12.9184</v>
      </c>
      <c r="H28" s="48">
        <v>7.8564999999999996</v>
      </c>
      <c r="I28" s="48">
        <v>13.716900000000001</v>
      </c>
      <c r="J28" s="48">
        <v>15.020799999999999</v>
      </c>
      <c r="K28" s="48">
        <v>10.8344</v>
      </c>
      <c r="L28" s="48">
        <v>3.5297000000000001</v>
      </c>
      <c r="M28" s="48">
        <v>3.4039999999999999</v>
      </c>
      <c r="N28" s="48">
        <v>3.7320000000000002</v>
      </c>
      <c r="O28" s="48">
        <v>0</v>
      </c>
      <c r="P28" s="48">
        <v>0</v>
      </c>
    </row>
    <row r="29" spans="1:16" hidden="1" outlineLevel="1">
      <c r="A29" s="8">
        <v>41091</v>
      </c>
      <c r="B29" s="48">
        <v>15.829800000000001</v>
      </c>
      <c r="C29" s="48">
        <v>6.9001000000000001</v>
      </c>
      <c r="D29" s="48">
        <v>18.204899999999999</v>
      </c>
      <c r="E29" s="48">
        <v>13.104900000000001</v>
      </c>
      <c r="F29" s="48">
        <v>5.5805999999999996</v>
      </c>
      <c r="G29" s="48">
        <v>16.959399999999999</v>
      </c>
      <c r="H29" s="48">
        <v>7.976</v>
      </c>
      <c r="I29" s="48">
        <v>18.632100000000001</v>
      </c>
      <c r="J29" s="48">
        <v>16.902200000000001</v>
      </c>
      <c r="K29" s="48">
        <v>10.9998</v>
      </c>
      <c r="L29" s="48">
        <v>4.7236000000000002</v>
      </c>
      <c r="M29" s="48">
        <v>3.4830999999999999</v>
      </c>
      <c r="N29" s="48">
        <v>5.6097000000000001</v>
      </c>
      <c r="O29" s="48">
        <v>9.6245999999999992</v>
      </c>
      <c r="P29" s="48">
        <v>5.3094999999999999</v>
      </c>
    </row>
    <row r="30" spans="1:16" hidden="1" outlineLevel="1">
      <c r="A30" s="8">
        <v>41122</v>
      </c>
      <c r="B30" s="48">
        <v>15.373200000000001</v>
      </c>
      <c r="C30" s="48">
        <v>8.5576000000000008</v>
      </c>
      <c r="D30" s="48">
        <v>18.034099999999999</v>
      </c>
      <c r="E30" s="48">
        <v>8.8305000000000007</v>
      </c>
      <c r="F30" s="48">
        <v>12.271000000000001</v>
      </c>
      <c r="G30" s="48">
        <v>15.961</v>
      </c>
      <c r="H30" s="48">
        <v>8.9451999999999998</v>
      </c>
      <c r="I30" s="48">
        <v>18.633700000000001</v>
      </c>
      <c r="J30" s="48">
        <v>8.8305000000000007</v>
      </c>
      <c r="K30" s="48">
        <v>12.271000000000001</v>
      </c>
      <c r="L30" s="48">
        <v>3.1901999999999999</v>
      </c>
      <c r="M30" s="48">
        <v>3.0024999999999999</v>
      </c>
      <c r="N30" s="48">
        <v>3.3096999999999999</v>
      </c>
      <c r="O30" s="48">
        <v>0</v>
      </c>
      <c r="P30" s="48">
        <v>0</v>
      </c>
    </row>
    <row r="31" spans="1:16" hidden="1" outlineLevel="1">
      <c r="A31" s="8">
        <v>41153</v>
      </c>
      <c r="B31" s="48">
        <v>14.1998</v>
      </c>
      <c r="C31" s="48">
        <v>7.5960000000000001</v>
      </c>
      <c r="D31" s="48">
        <v>17.844999999999999</v>
      </c>
      <c r="E31" s="48">
        <v>7.8875999999999999</v>
      </c>
      <c r="F31" s="48">
        <v>10.9947</v>
      </c>
      <c r="G31" s="48">
        <v>15.148400000000001</v>
      </c>
      <c r="H31" s="48">
        <v>8.3021999999999991</v>
      </c>
      <c r="I31" s="48">
        <v>18.548400000000001</v>
      </c>
      <c r="J31" s="48">
        <v>7.9236000000000004</v>
      </c>
      <c r="K31" s="48">
        <v>10.9947</v>
      </c>
      <c r="L31" s="48">
        <v>5.2850000000000001</v>
      </c>
      <c r="M31" s="48">
        <v>3.8523999999999998</v>
      </c>
      <c r="N31" s="48">
        <v>7.2789000000000001</v>
      </c>
      <c r="O31" s="48">
        <v>4</v>
      </c>
      <c r="P31" s="48">
        <v>0</v>
      </c>
    </row>
    <row r="32" spans="1:16" hidden="1" outlineLevel="1">
      <c r="A32" s="8">
        <v>41183</v>
      </c>
      <c r="B32" s="48">
        <v>20.0794</v>
      </c>
      <c r="C32" s="48">
        <v>10.116099999999999</v>
      </c>
      <c r="D32" s="48">
        <v>23.642399999999999</v>
      </c>
      <c r="E32" s="48">
        <v>9.2849000000000004</v>
      </c>
      <c r="F32" s="48">
        <v>10.454499999999999</v>
      </c>
      <c r="G32" s="48">
        <v>21.151800000000001</v>
      </c>
      <c r="H32" s="48">
        <v>11.2103</v>
      </c>
      <c r="I32" s="48">
        <v>24.305399999999999</v>
      </c>
      <c r="J32" s="48">
        <v>11.0199</v>
      </c>
      <c r="K32" s="48">
        <v>10.454499999999999</v>
      </c>
      <c r="L32" s="48">
        <v>3.5194000000000001</v>
      </c>
      <c r="M32" s="48">
        <v>3.3957999999999999</v>
      </c>
      <c r="N32" s="48">
        <v>3.7383000000000002</v>
      </c>
      <c r="O32" s="48">
        <v>2.5</v>
      </c>
      <c r="P32" s="48">
        <v>0</v>
      </c>
    </row>
    <row r="33" spans="1:16" hidden="1" outlineLevel="1">
      <c r="A33" s="8">
        <v>41214</v>
      </c>
      <c r="B33" s="48">
        <v>24.224699999999999</v>
      </c>
      <c r="C33" s="48">
        <v>12.5312</v>
      </c>
      <c r="D33" s="48">
        <v>27.973099999999999</v>
      </c>
      <c r="E33" s="48">
        <v>5.9493</v>
      </c>
      <c r="F33" s="48">
        <v>10.579499999999999</v>
      </c>
      <c r="G33" s="48">
        <v>24.776299999999999</v>
      </c>
      <c r="H33" s="48">
        <v>12.899100000000001</v>
      </c>
      <c r="I33" s="48">
        <v>28.165600000000001</v>
      </c>
      <c r="J33" s="48">
        <v>7.1814</v>
      </c>
      <c r="K33" s="48">
        <v>18.498999999999999</v>
      </c>
      <c r="L33" s="48">
        <v>5.8643999999999998</v>
      </c>
      <c r="M33" s="48">
        <v>3.9815999999999998</v>
      </c>
      <c r="N33" s="48">
        <v>6.0807000000000002</v>
      </c>
      <c r="O33" s="48">
        <v>5.5</v>
      </c>
      <c r="P33" s="48">
        <v>8</v>
      </c>
    </row>
    <row r="34" spans="1:16" hidden="1" outlineLevel="1">
      <c r="A34" s="8">
        <v>41244</v>
      </c>
      <c r="B34" s="48">
        <v>15.414400000000001</v>
      </c>
      <c r="C34" s="48">
        <v>10.954000000000001</v>
      </c>
      <c r="D34" s="48">
        <v>16.245999999999999</v>
      </c>
      <c r="E34" s="48">
        <v>21.6935</v>
      </c>
      <c r="F34" s="48">
        <v>0</v>
      </c>
      <c r="G34" s="48">
        <v>16.934999999999999</v>
      </c>
      <c r="H34" s="48">
        <v>11.1729</v>
      </c>
      <c r="I34" s="48">
        <v>18.150200000000002</v>
      </c>
      <c r="J34" s="48">
        <v>21.6951</v>
      </c>
      <c r="K34" s="48">
        <v>0</v>
      </c>
      <c r="L34" s="48">
        <v>3.9157999999999999</v>
      </c>
      <c r="M34" s="48">
        <v>2.8273000000000001</v>
      </c>
      <c r="N34" s="48">
        <v>3.956</v>
      </c>
      <c r="O34" s="48">
        <v>3</v>
      </c>
      <c r="P34" s="48">
        <v>0</v>
      </c>
    </row>
    <row r="35" spans="1:16" hidden="1" outlineLevel="1">
      <c r="A35" s="8">
        <v>41275</v>
      </c>
      <c r="B35" s="48">
        <v>9.3711000000000002</v>
      </c>
      <c r="C35" s="48">
        <v>8.7468000000000004</v>
      </c>
      <c r="D35" s="48">
        <v>9.6438000000000006</v>
      </c>
      <c r="E35" s="48">
        <v>9.2919999999999998</v>
      </c>
      <c r="F35" s="48">
        <v>10</v>
      </c>
      <c r="G35" s="48">
        <v>10.979900000000001</v>
      </c>
      <c r="H35" s="48">
        <v>8.8263999999999996</v>
      </c>
      <c r="I35" s="48">
        <v>12.4735</v>
      </c>
      <c r="J35" s="48">
        <v>9.2919999999999998</v>
      </c>
      <c r="K35" s="48">
        <v>10</v>
      </c>
      <c r="L35" s="48">
        <v>4.4991000000000003</v>
      </c>
      <c r="M35" s="48">
        <v>2.8374999999999999</v>
      </c>
      <c r="N35" s="48">
        <v>4.5260999999999996</v>
      </c>
      <c r="O35" s="48">
        <v>0</v>
      </c>
      <c r="P35" s="48">
        <v>0</v>
      </c>
    </row>
    <row r="36" spans="1:16" hidden="1" outlineLevel="1">
      <c r="A36" s="8">
        <v>41306</v>
      </c>
      <c r="B36" s="48">
        <v>10.3969</v>
      </c>
      <c r="C36" s="48">
        <v>8.4680999999999997</v>
      </c>
      <c r="D36" s="48">
        <v>12.516500000000001</v>
      </c>
      <c r="E36" s="48">
        <v>2.1417000000000002</v>
      </c>
      <c r="F36" s="48">
        <v>0</v>
      </c>
      <c r="G36" s="48">
        <v>11.1915</v>
      </c>
      <c r="H36" s="48">
        <v>8.7091999999999992</v>
      </c>
      <c r="I36" s="48">
        <v>14.360300000000001</v>
      </c>
      <c r="J36" s="48">
        <v>2.1417000000000002</v>
      </c>
      <c r="K36" s="48">
        <v>0</v>
      </c>
      <c r="L36" s="48">
        <v>3.7641</v>
      </c>
      <c r="M36" s="48">
        <v>2.5762999999999998</v>
      </c>
      <c r="N36" s="48">
        <v>4.0343</v>
      </c>
      <c r="O36" s="48">
        <v>0</v>
      </c>
      <c r="P36" s="48">
        <v>0</v>
      </c>
    </row>
    <row r="37" spans="1:16" hidden="1" outlineLevel="1">
      <c r="A37" s="8">
        <v>41334</v>
      </c>
      <c r="B37" s="48">
        <v>9.5931999999999995</v>
      </c>
      <c r="C37" s="48">
        <v>7.1380999999999997</v>
      </c>
      <c r="D37" s="48">
        <v>14.626799999999999</v>
      </c>
      <c r="E37" s="48">
        <v>4.4488000000000003</v>
      </c>
      <c r="F37" s="48">
        <v>4.8</v>
      </c>
      <c r="G37" s="48">
        <v>9.6273999999999997</v>
      </c>
      <c r="H37" s="48">
        <v>7.1539999999999999</v>
      </c>
      <c r="I37" s="48">
        <v>14.7399</v>
      </c>
      <c r="J37" s="48">
        <v>4.4489000000000001</v>
      </c>
      <c r="K37" s="48">
        <v>4.8</v>
      </c>
      <c r="L37" s="48">
        <v>4.1186999999999996</v>
      </c>
      <c r="M37" s="48">
        <v>2.6903000000000001</v>
      </c>
      <c r="N37" s="48">
        <v>5</v>
      </c>
      <c r="O37" s="48">
        <v>3</v>
      </c>
      <c r="P37" s="48">
        <v>0</v>
      </c>
    </row>
    <row r="38" spans="1:16" hidden="1" outlineLevel="1">
      <c r="A38" s="8">
        <v>41365</v>
      </c>
      <c r="B38" s="48">
        <v>9.3705999999999996</v>
      </c>
      <c r="C38" s="48">
        <v>5.8220999999999998</v>
      </c>
      <c r="D38" s="48">
        <v>12.273</v>
      </c>
      <c r="E38" s="48">
        <v>15.5829</v>
      </c>
      <c r="F38" s="48">
        <v>0</v>
      </c>
      <c r="G38" s="48">
        <v>11.126799999999999</v>
      </c>
      <c r="H38" s="48">
        <v>6.8242000000000003</v>
      </c>
      <c r="I38" s="48">
        <v>14.8249</v>
      </c>
      <c r="J38" s="48">
        <v>17.177800000000001</v>
      </c>
      <c r="K38" s="48">
        <v>0</v>
      </c>
      <c r="L38" s="48">
        <v>3.3889</v>
      </c>
      <c r="M38" s="48">
        <v>2.2648000000000001</v>
      </c>
      <c r="N38" s="48">
        <v>4.3102</v>
      </c>
      <c r="O38" s="48">
        <v>4.8757000000000001</v>
      </c>
      <c r="P38" s="48">
        <v>0</v>
      </c>
    </row>
    <row r="39" spans="1:16" hidden="1" outlineLevel="1">
      <c r="A39" s="8">
        <v>41395</v>
      </c>
      <c r="B39" s="48">
        <v>7.6224999999999996</v>
      </c>
      <c r="C39" s="48">
        <v>5.7385999999999999</v>
      </c>
      <c r="D39" s="48">
        <v>9.2165999999999997</v>
      </c>
      <c r="E39" s="48">
        <v>17.290199999999999</v>
      </c>
      <c r="F39" s="48">
        <v>0</v>
      </c>
      <c r="G39" s="48">
        <v>8.4735999999999994</v>
      </c>
      <c r="H39" s="48">
        <v>6.6570999999999998</v>
      </c>
      <c r="I39" s="48">
        <v>9.4215</v>
      </c>
      <c r="J39" s="48">
        <v>17.4726</v>
      </c>
      <c r="K39" s="48">
        <v>0</v>
      </c>
      <c r="L39" s="48">
        <v>4.8007999999999997</v>
      </c>
      <c r="M39" s="48">
        <v>3.6356000000000002</v>
      </c>
      <c r="N39" s="48">
        <v>8.0754000000000001</v>
      </c>
      <c r="O39" s="48">
        <v>8.8089999999999993</v>
      </c>
      <c r="P39" s="48">
        <v>0</v>
      </c>
    </row>
    <row r="40" spans="1:16" hidden="1" outlineLevel="1">
      <c r="A40" s="8">
        <v>41426</v>
      </c>
      <c r="B40" s="48">
        <v>15.408799999999999</v>
      </c>
      <c r="C40" s="48">
        <v>6.4794999999999998</v>
      </c>
      <c r="D40" s="48">
        <v>17.242100000000001</v>
      </c>
      <c r="E40" s="48">
        <v>17.795100000000001</v>
      </c>
      <c r="F40" s="48">
        <v>0</v>
      </c>
      <c r="G40" s="48">
        <v>15.6242</v>
      </c>
      <c r="H40" s="48">
        <v>6.8170000000000002</v>
      </c>
      <c r="I40" s="48">
        <v>17.296500000000002</v>
      </c>
      <c r="J40" s="48">
        <v>20.020399999999999</v>
      </c>
      <c r="K40" s="48">
        <v>0</v>
      </c>
      <c r="L40" s="48">
        <v>3.3972000000000002</v>
      </c>
      <c r="M40" s="48">
        <v>2.5</v>
      </c>
      <c r="N40" s="48">
        <v>5.9493</v>
      </c>
      <c r="O40" s="48">
        <v>9</v>
      </c>
      <c r="P40" s="48">
        <v>0</v>
      </c>
    </row>
    <row r="41" spans="1:16" hidden="1" outlineLevel="1">
      <c r="A41" s="8">
        <v>41456</v>
      </c>
      <c r="B41" s="48">
        <v>7.9016000000000002</v>
      </c>
      <c r="C41" s="48">
        <v>6.3959999999999999</v>
      </c>
      <c r="D41" s="48">
        <v>11.088100000000001</v>
      </c>
      <c r="E41" s="48">
        <v>15.5463</v>
      </c>
      <c r="F41" s="48">
        <v>0</v>
      </c>
      <c r="G41" s="48">
        <v>8.2141000000000002</v>
      </c>
      <c r="H41" s="48">
        <v>6.5960000000000001</v>
      </c>
      <c r="I41" s="48">
        <v>12.360099999999999</v>
      </c>
      <c r="J41" s="48">
        <v>15.5463</v>
      </c>
      <c r="K41" s="48">
        <v>0</v>
      </c>
      <c r="L41" s="48">
        <v>4.9512999999999998</v>
      </c>
      <c r="M41" s="48">
        <v>2.4693999999999998</v>
      </c>
      <c r="N41" s="48">
        <v>6.2838000000000003</v>
      </c>
      <c r="O41" s="48">
        <v>0</v>
      </c>
      <c r="P41" s="48">
        <v>0</v>
      </c>
    </row>
    <row r="42" spans="1:16" hidden="1" outlineLevel="1">
      <c r="A42" s="8">
        <v>41487</v>
      </c>
      <c r="B42" s="48">
        <v>8.6920999999999999</v>
      </c>
      <c r="C42" s="48">
        <v>6.6094999999999997</v>
      </c>
      <c r="D42" s="48">
        <v>11.568300000000001</v>
      </c>
      <c r="E42" s="48">
        <v>7.4546999999999999</v>
      </c>
      <c r="F42" s="48">
        <v>5.5</v>
      </c>
      <c r="G42" s="48">
        <v>9.1321999999999992</v>
      </c>
      <c r="H42" s="48">
        <v>7.0933000000000002</v>
      </c>
      <c r="I42" s="48">
        <v>11.7926</v>
      </c>
      <c r="J42" s="48">
        <v>10.5861</v>
      </c>
      <c r="K42" s="48">
        <v>0</v>
      </c>
      <c r="L42" s="48">
        <v>4.4650999999999996</v>
      </c>
      <c r="M42" s="48">
        <v>2.4929999999999999</v>
      </c>
      <c r="N42" s="48">
        <v>8.5129999999999999</v>
      </c>
      <c r="O42" s="48">
        <v>4</v>
      </c>
      <c r="P42" s="48">
        <v>5.5</v>
      </c>
    </row>
    <row r="43" spans="1:16" hidden="1" outlineLevel="1">
      <c r="A43" s="8">
        <v>41518</v>
      </c>
      <c r="B43" s="48">
        <v>8.7797000000000001</v>
      </c>
      <c r="C43" s="48">
        <v>6.9371999999999998</v>
      </c>
      <c r="D43" s="48">
        <v>11.719799999999999</v>
      </c>
      <c r="E43" s="48">
        <v>17.773900000000001</v>
      </c>
      <c r="F43" s="48">
        <v>0</v>
      </c>
      <c r="G43" s="48">
        <v>9.0510000000000002</v>
      </c>
      <c r="H43" s="48">
        <v>7.1828000000000003</v>
      </c>
      <c r="I43" s="48">
        <v>12.085800000000001</v>
      </c>
      <c r="J43" s="48">
        <v>17.773900000000001</v>
      </c>
      <c r="K43" s="48">
        <v>0</v>
      </c>
      <c r="L43" s="48">
        <v>4.0399000000000003</v>
      </c>
      <c r="M43" s="48">
        <v>2.0327999999999999</v>
      </c>
      <c r="N43" s="48">
        <v>6.4101999999999997</v>
      </c>
      <c r="O43" s="48">
        <v>0</v>
      </c>
      <c r="P43" s="48">
        <v>0</v>
      </c>
    </row>
    <row r="44" spans="1:16" hidden="1" outlineLevel="1">
      <c r="A44" s="8">
        <v>41548</v>
      </c>
      <c r="B44" s="48">
        <v>9.3087</v>
      </c>
      <c r="C44" s="48">
        <v>6.1858000000000004</v>
      </c>
      <c r="D44" s="48">
        <v>12.8764</v>
      </c>
      <c r="E44" s="48">
        <v>16.261800000000001</v>
      </c>
      <c r="F44" s="48">
        <v>0</v>
      </c>
      <c r="G44" s="48">
        <v>10.2158</v>
      </c>
      <c r="H44" s="48">
        <v>6.8192000000000004</v>
      </c>
      <c r="I44" s="48">
        <v>14.8195</v>
      </c>
      <c r="J44" s="48">
        <v>16.261800000000001</v>
      </c>
      <c r="K44" s="48">
        <v>0</v>
      </c>
      <c r="L44" s="48">
        <v>5.4924999999999997</v>
      </c>
      <c r="M44" s="48">
        <v>2.0789</v>
      </c>
      <c r="N44" s="48">
        <v>7.5412999999999997</v>
      </c>
      <c r="O44" s="48">
        <v>0</v>
      </c>
      <c r="P44" s="48">
        <v>0</v>
      </c>
    </row>
    <row r="45" spans="1:16" hidden="1" outlineLevel="1">
      <c r="A45" s="8">
        <v>41579</v>
      </c>
      <c r="B45" s="48">
        <v>9.4026999999999994</v>
      </c>
      <c r="C45" s="48">
        <v>6.8289999999999997</v>
      </c>
      <c r="D45" s="48">
        <v>11.8134</v>
      </c>
      <c r="E45" s="48">
        <v>10.687099999999999</v>
      </c>
      <c r="F45" s="48">
        <v>0</v>
      </c>
      <c r="G45" s="48">
        <v>10.0571</v>
      </c>
      <c r="H45" s="48">
        <v>7.0673000000000004</v>
      </c>
      <c r="I45" s="48">
        <v>13.4445</v>
      </c>
      <c r="J45" s="48">
        <v>11.1356</v>
      </c>
      <c r="K45" s="48">
        <v>0</v>
      </c>
      <c r="L45" s="48">
        <v>5.2667000000000002</v>
      </c>
      <c r="M45" s="48">
        <v>2.5</v>
      </c>
      <c r="N45" s="48">
        <v>5.8781999999999996</v>
      </c>
      <c r="O45" s="48">
        <v>9</v>
      </c>
      <c r="P45" s="48">
        <v>0</v>
      </c>
    </row>
    <row r="46" spans="1:16" hidden="1" outlineLevel="1">
      <c r="A46" s="8">
        <v>41609</v>
      </c>
      <c r="B46" s="48">
        <v>14.585100000000001</v>
      </c>
      <c r="C46" s="48">
        <v>6.4322999999999997</v>
      </c>
      <c r="D46" s="48">
        <v>15.3691</v>
      </c>
      <c r="E46" s="48">
        <v>9.2484000000000002</v>
      </c>
      <c r="F46" s="48">
        <v>0</v>
      </c>
      <c r="G46" s="48">
        <v>15.321400000000001</v>
      </c>
      <c r="H46" s="48">
        <v>6.8250000000000002</v>
      </c>
      <c r="I46" s="48">
        <v>16.0718</v>
      </c>
      <c r="J46" s="48">
        <v>21.041899999999998</v>
      </c>
      <c r="K46" s="48">
        <v>0</v>
      </c>
      <c r="L46" s="48">
        <v>6.3464</v>
      </c>
      <c r="M46" s="48">
        <v>2.5394000000000001</v>
      </c>
      <c r="N46" s="48">
        <v>6.5670999999999999</v>
      </c>
      <c r="O46" s="48">
        <v>8.2664000000000009</v>
      </c>
      <c r="P46" s="48">
        <v>0</v>
      </c>
    </row>
    <row r="47" spans="1:16" hidden="1" outlineLevel="1">
      <c r="A47" s="8">
        <v>41640</v>
      </c>
      <c r="B47" s="48">
        <v>8.9662000000000006</v>
      </c>
      <c r="C47" s="48">
        <v>6.5944000000000003</v>
      </c>
      <c r="D47" s="48">
        <v>11.6416</v>
      </c>
      <c r="E47" s="48">
        <v>11.3523</v>
      </c>
      <c r="F47" s="48">
        <v>0</v>
      </c>
      <c r="G47" s="48">
        <v>9.4356000000000009</v>
      </c>
      <c r="H47" s="48">
        <v>6.7320000000000002</v>
      </c>
      <c r="I47" s="48">
        <v>14.853300000000001</v>
      </c>
      <c r="J47" s="48">
        <v>17.119599999999998</v>
      </c>
      <c r="K47" s="48">
        <v>0</v>
      </c>
      <c r="L47" s="48">
        <v>7.4753999999999996</v>
      </c>
      <c r="M47" s="48">
        <v>2.6326000000000001</v>
      </c>
      <c r="N47" s="48">
        <v>7.7539999999999996</v>
      </c>
      <c r="O47" s="48">
        <v>8.7537000000000003</v>
      </c>
      <c r="P47" s="48">
        <v>0</v>
      </c>
    </row>
    <row r="48" spans="1:16" hidden="1" outlineLevel="1">
      <c r="A48" s="8">
        <v>41671</v>
      </c>
      <c r="B48" s="48">
        <v>14.4376</v>
      </c>
      <c r="C48" s="48">
        <v>7.6687000000000003</v>
      </c>
      <c r="D48" s="48">
        <v>14.7377</v>
      </c>
      <c r="E48" s="48">
        <v>17.6937</v>
      </c>
      <c r="F48" s="48">
        <v>0</v>
      </c>
      <c r="G48" s="48">
        <v>15.7971</v>
      </c>
      <c r="H48" s="48">
        <v>7.726</v>
      </c>
      <c r="I48" s="48">
        <v>17.339300000000001</v>
      </c>
      <c r="J48" s="48">
        <v>17.885000000000002</v>
      </c>
      <c r="K48" s="48">
        <v>0</v>
      </c>
      <c r="L48" s="48">
        <v>4.8346999999999998</v>
      </c>
      <c r="M48" s="48">
        <v>3.5</v>
      </c>
      <c r="N48" s="48">
        <v>4.7167000000000003</v>
      </c>
      <c r="O48" s="48">
        <v>7.9531000000000001</v>
      </c>
      <c r="P48" s="48">
        <v>0</v>
      </c>
    </row>
    <row r="49" spans="1:16" hidden="1" outlineLevel="1">
      <c r="A49" s="8">
        <v>41699</v>
      </c>
      <c r="B49" s="48">
        <v>13.343</v>
      </c>
      <c r="C49" s="48">
        <v>7.1623000000000001</v>
      </c>
      <c r="D49" s="48">
        <v>15.331300000000001</v>
      </c>
      <c r="E49" s="48">
        <v>7.2732000000000001</v>
      </c>
      <c r="F49" s="48">
        <v>0</v>
      </c>
      <c r="G49" s="48">
        <v>14.112</v>
      </c>
      <c r="H49" s="48">
        <v>7.1623000000000001</v>
      </c>
      <c r="I49" s="48">
        <v>16.8825</v>
      </c>
      <c r="J49" s="48">
        <v>7.0167999999999999</v>
      </c>
      <c r="K49" s="48">
        <v>0</v>
      </c>
      <c r="L49" s="48">
        <v>9.2818000000000005</v>
      </c>
      <c r="M49" s="48">
        <v>0</v>
      </c>
      <c r="N49" s="48">
        <v>9.2973999999999997</v>
      </c>
      <c r="O49" s="48">
        <v>8.75</v>
      </c>
      <c r="P49" s="48">
        <v>0</v>
      </c>
    </row>
    <row r="50" spans="1:16" hidden="1" outlineLevel="1">
      <c r="A50" s="8">
        <v>41730</v>
      </c>
      <c r="B50" s="48">
        <v>11.7608</v>
      </c>
      <c r="C50" s="48">
        <v>7.6726999999999999</v>
      </c>
      <c r="D50" s="48">
        <v>15.158899999999999</v>
      </c>
      <c r="E50" s="48">
        <v>9.2032000000000007</v>
      </c>
      <c r="F50" s="48">
        <v>0</v>
      </c>
      <c r="G50" s="48">
        <v>11.884</v>
      </c>
      <c r="H50" s="48">
        <v>7.7950999999999997</v>
      </c>
      <c r="I50" s="48">
        <v>15.8132</v>
      </c>
      <c r="J50" s="48">
        <v>9.3087</v>
      </c>
      <c r="K50" s="48">
        <v>0</v>
      </c>
      <c r="L50" s="48">
        <v>10.7379</v>
      </c>
      <c r="M50" s="48">
        <v>2.8121</v>
      </c>
      <c r="N50" s="48">
        <v>11.918900000000001</v>
      </c>
      <c r="O50" s="48">
        <v>7.9424999999999999</v>
      </c>
      <c r="P50" s="48">
        <v>0</v>
      </c>
    </row>
    <row r="51" spans="1:16" hidden="1" outlineLevel="1">
      <c r="A51" s="8">
        <v>41760</v>
      </c>
      <c r="B51" s="48">
        <v>11.4755</v>
      </c>
      <c r="C51" s="48">
        <v>7.3506</v>
      </c>
      <c r="D51" s="48">
        <v>16.024799999999999</v>
      </c>
      <c r="E51" s="48">
        <v>8.6280999999999999</v>
      </c>
      <c r="F51" s="48">
        <v>0</v>
      </c>
      <c r="G51" s="48">
        <v>11.637700000000001</v>
      </c>
      <c r="H51" s="48">
        <v>7.4611000000000001</v>
      </c>
      <c r="I51" s="48">
        <v>16.488399999999999</v>
      </c>
      <c r="J51" s="48">
        <v>8.6328999999999994</v>
      </c>
      <c r="K51" s="48">
        <v>0</v>
      </c>
      <c r="L51" s="48">
        <v>9.6689000000000007</v>
      </c>
      <c r="M51" s="48">
        <v>6.4345999999999997</v>
      </c>
      <c r="N51" s="48">
        <v>12.0876</v>
      </c>
      <c r="O51" s="48">
        <v>8.2417999999999996</v>
      </c>
      <c r="P51" s="48">
        <v>0</v>
      </c>
    </row>
    <row r="52" spans="1:16" hidden="1" outlineLevel="1">
      <c r="A52" s="8">
        <v>41791</v>
      </c>
      <c r="B52" s="48">
        <v>15.977499999999999</v>
      </c>
      <c r="C52" s="48">
        <v>7.2289000000000003</v>
      </c>
      <c r="D52" s="48">
        <v>17.4953</v>
      </c>
      <c r="E52" s="48">
        <v>7.8781999999999996</v>
      </c>
      <c r="F52" s="48">
        <v>0</v>
      </c>
      <c r="G52" s="48">
        <v>16.4481</v>
      </c>
      <c r="H52" s="48">
        <v>8.3221000000000007</v>
      </c>
      <c r="I52" s="48">
        <v>17.673400000000001</v>
      </c>
      <c r="J52" s="48">
        <v>7.8765000000000001</v>
      </c>
      <c r="K52" s="48">
        <v>0</v>
      </c>
      <c r="L52" s="48">
        <v>8.077</v>
      </c>
      <c r="M52" s="48">
        <v>4.5350999999999999</v>
      </c>
      <c r="N52" s="48">
        <v>11.9297</v>
      </c>
      <c r="O52" s="48">
        <v>7.9480000000000004</v>
      </c>
      <c r="P52" s="48">
        <v>0</v>
      </c>
    </row>
    <row r="53" spans="1:16" hidden="1" outlineLevel="1">
      <c r="A53" s="8">
        <v>41821</v>
      </c>
      <c r="B53" s="48">
        <v>12.749599999999999</v>
      </c>
      <c r="C53" s="48">
        <v>8.4205000000000005</v>
      </c>
      <c r="D53" s="48">
        <v>15.0068</v>
      </c>
      <c r="E53" s="48">
        <v>8.3609000000000009</v>
      </c>
      <c r="F53" s="48">
        <v>0</v>
      </c>
      <c r="G53" s="48">
        <v>12.897600000000001</v>
      </c>
      <c r="H53" s="48">
        <v>8.4581999999999997</v>
      </c>
      <c r="I53" s="48">
        <v>15.7197</v>
      </c>
      <c r="J53" s="48">
        <v>8.3575999999999997</v>
      </c>
      <c r="K53" s="48">
        <v>0</v>
      </c>
      <c r="L53" s="48">
        <v>11.705299999999999</v>
      </c>
      <c r="M53" s="48">
        <v>3.7709999999999999</v>
      </c>
      <c r="N53" s="48">
        <v>11.852600000000001</v>
      </c>
      <c r="O53" s="48">
        <v>8.75</v>
      </c>
      <c r="P53" s="48">
        <v>0</v>
      </c>
    </row>
    <row r="54" spans="1:16" hidden="1" outlineLevel="1" collapsed="1">
      <c r="A54" s="8">
        <v>41852</v>
      </c>
      <c r="B54" s="48">
        <v>11.7911</v>
      </c>
      <c r="C54" s="48">
        <v>8.0541</v>
      </c>
      <c r="D54" s="48">
        <v>15.071</v>
      </c>
      <c r="E54" s="48">
        <v>7.9851999999999999</v>
      </c>
      <c r="F54" s="48">
        <v>0</v>
      </c>
      <c r="G54" s="48">
        <v>11.8284</v>
      </c>
      <c r="H54" s="48">
        <v>8.0541</v>
      </c>
      <c r="I54" s="48">
        <v>16.526499999999999</v>
      </c>
      <c r="J54" s="48">
        <v>7.9813000000000001</v>
      </c>
      <c r="K54" s="48">
        <v>0</v>
      </c>
      <c r="L54" s="48">
        <v>11.593500000000001</v>
      </c>
      <c r="M54" s="48">
        <v>4.9340999999999999</v>
      </c>
      <c r="N54" s="48">
        <v>11.605499999999999</v>
      </c>
      <c r="O54" s="48">
        <v>8.75</v>
      </c>
      <c r="P54" s="48">
        <v>0</v>
      </c>
    </row>
    <row r="55" spans="1:16" hidden="1" outlineLevel="1" collapsed="1">
      <c r="A55" s="8">
        <v>41883</v>
      </c>
      <c r="B55" s="48">
        <v>11.5509</v>
      </c>
      <c r="C55" s="48">
        <v>7.7454000000000001</v>
      </c>
      <c r="D55" s="48">
        <v>14.2819</v>
      </c>
      <c r="E55" s="48">
        <v>6.1178999999999997</v>
      </c>
      <c r="F55" s="48">
        <v>0</v>
      </c>
      <c r="G55" s="48">
        <v>12.3561</v>
      </c>
      <c r="H55" s="48">
        <v>8.7287999999999997</v>
      </c>
      <c r="I55" s="48">
        <v>15.4061</v>
      </c>
      <c r="J55" s="48">
        <v>6.1178999999999997</v>
      </c>
      <c r="K55" s="48">
        <v>0</v>
      </c>
      <c r="L55" s="48">
        <v>8.5553000000000008</v>
      </c>
      <c r="M55" s="48">
        <v>4.5</v>
      </c>
      <c r="N55" s="48">
        <v>10.5878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13.4101</v>
      </c>
      <c r="C56" s="48">
        <v>8.6172000000000004</v>
      </c>
      <c r="D56" s="48">
        <v>15.7898</v>
      </c>
      <c r="E56" s="48">
        <v>7.9665999999999997</v>
      </c>
      <c r="F56" s="48">
        <v>4.5</v>
      </c>
      <c r="G56" s="48">
        <v>13.988099999999999</v>
      </c>
      <c r="H56" s="48">
        <v>8.6273999999999997</v>
      </c>
      <c r="I56" s="48">
        <v>17.363</v>
      </c>
      <c r="J56" s="48">
        <v>7.9665999999999997</v>
      </c>
      <c r="K56" s="48">
        <v>4.5</v>
      </c>
      <c r="L56" s="48">
        <v>10.0052</v>
      </c>
      <c r="M56" s="48">
        <v>2.0651999999999999</v>
      </c>
      <c r="N56" s="48">
        <v>10.0266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13.4747</v>
      </c>
      <c r="C57" s="48">
        <v>8.9771999999999998</v>
      </c>
      <c r="D57" s="48">
        <v>17.235900000000001</v>
      </c>
      <c r="E57" s="48">
        <v>6.3586</v>
      </c>
      <c r="F57" s="48">
        <v>0</v>
      </c>
      <c r="G57" s="48">
        <v>14.2341</v>
      </c>
      <c r="H57" s="48">
        <v>9.0052000000000003</v>
      </c>
      <c r="I57" s="48">
        <v>20.328399999999998</v>
      </c>
      <c r="J57" s="48">
        <v>6.3586</v>
      </c>
      <c r="K57" s="48">
        <v>0</v>
      </c>
      <c r="L57" s="48">
        <v>9.7827000000000002</v>
      </c>
      <c r="M57" s="48">
        <v>3.7656999999999998</v>
      </c>
      <c r="N57" s="48">
        <v>9.8476999999999997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13.972200000000001</v>
      </c>
      <c r="C58" s="48">
        <v>8.6821999999999999</v>
      </c>
      <c r="D58" s="48">
        <v>17.433499999999999</v>
      </c>
      <c r="E58" s="48">
        <v>8.5337999999999994</v>
      </c>
      <c r="F58" s="48">
        <v>0</v>
      </c>
      <c r="G58" s="48">
        <v>15.9978</v>
      </c>
      <c r="H58" s="48">
        <v>9.5924999999999994</v>
      </c>
      <c r="I58" s="48">
        <v>19.404599999999999</v>
      </c>
      <c r="J58" s="48">
        <v>10.106299999999999</v>
      </c>
      <c r="K58" s="48">
        <v>0</v>
      </c>
      <c r="L58" s="48">
        <v>8.2535000000000007</v>
      </c>
      <c r="M58" s="48">
        <v>4.0514000000000001</v>
      </c>
      <c r="N58" s="48">
        <v>10.113300000000001</v>
      </c>
      <c r="O58" s="48">
        <v>7.3940999999999999</v>
      </c>
      <c r="P58" s="48">
        <v>0</v>
      </c>
    </row>
    <row r="59" spans="1:16" hidden="1" outlineLevel="1" collapsed="1">
      <c r="A59" s="8">
        <v>42005</v>
      </c>
      <c r="B59" s="48">
        <v>13.4154</v>
      </c>
      <c r="C59" s="48">
        <v>8.6585000000000001</v>
      </c>
      <c r="D59" s="48">
        <v>15.8049</v>
      </c>
      <c r="E59" s="48">
        <v>6.5636999999999999</v>
      </c>
      <c r="F59" s="48">
        <v>0</v>
      </c>
      <c r="G59" s="48">
        <v>14.188599999999999</v>
      </c>
      <c r="H59" s="48">
        <v>8.6832999999999991</v>
      </c>
      <c r="I59" s="48">
        <v>18.0063</v>
      </c>
      <c r="J59" s="48">
        <v>6.5636999999999999</v>
      </c>
      <c r="K59" s="48">
        <v>0</v>
      </c>
      <c r="L59" s="48">
        <v>10.2194</v>
      </c>
      <c r="M59" s="48">
        <v>1.9486000000000001</v>
      </c>
      <c r="N59" s="48">
        <v>10.2606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11.249000000000001</v>
      </c>
      <c r="C60" s="48">
        <v>8.1396999999999995</v>
      </c>
      <c r="D60" s="48">
        <v>16.587499999999999</v>
      </c>
      <c r="E60" s="48">
        <v>6.3688000000000002</v>
      </c>
      <c r="F60" s="48">
        <v>0</v>
      </c>
      <c r="G60" s="48">
        <v>11.5906</v>
      </c>
      <c r="H60" s="48">
        <v>8.2477</v>
      </c>
      <c r="I60" s="48">
        <v>17.9695</v>
      </c>
      <c r="J60" s="48">
        <v>6.3314000000000004</v>
      </c>
      <c r="K60" s="48">
        <v>0</v>
      </c>
      <c r="L60" s="48">
        <v>6.2355</v>
      </c>
      <c r="M60" s="48">
        <v>3.351</v>
      </c>
      <c r="N60" s="48">
        <v>6.9005999999999998</v>
      </c>
      <c r="O60" s="48">
        <v>7</v>
      </c>
      <c r="P60" s="48">
        <v>0</v>
      </c>
    </row>
    <row r="61" spans="1:16" hidden="1" outlineLevel="1" collapsed="1">
      <c r="A61" s="8">
        <v>42064</v>
      </c>
      <c r="B61" s="48">
        <v>11.0343</v>
      </c>
      <c r="C61" s="48">
        <v>5.8692000000000002</v>
      </c>
      <c r="D61" s="48">
        <v>15.7752</v>
      </c>
      <c r="E61" s="48">
        <v>13.5296</v>
      </c>
      <c r="F61" s="48">
        <v>15</v>
      </c>
      <c r="G61" s="48">
        <v>12.9596</v>
      </c>
      <c r="H61" s="48">
        <v>8.5645000000000007</v>
      </c>
      <c r="I61" s="48">
        <v>16.276599999999998</v>
      </c>
      <c r="J61" s="48">
        <v>13.5296</v>
      </c>
      <c r="K61" s="48">
        <v>15</v>
      </c>
      <c r="L61" s="48">
        <v>1.1614</v>
      </c>
      <c r="M61" s="48">
        <v>0.5413</v>
      </c>
      <c r="N61" s="48">
        <v>6.1628999999999996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12.367100000000001</v>
      </c>
      <c r="C62" s="48">
        <v>8.2455999999999996</v>
      </c>
      <c r="D62" s="48">
        <v>15.946400000000001</v>
      </c>
      <c r="E62" s="48">
        <v>11.2539</v>
      </c>
      <c r="F62" s="48">
        <v>0</v>
      </c>
      <c r="G62" s="48">
        <v>12.710699999999999</v>
      </c>
      <c r="H62" s="48">
        <v>8.6296999999999997</v>
      </c>
      <c r="I62" s="48">
        <v>16.111899999999999</v>
      </c>
      <c r="J62" s="48">
        <v>11.6594</v>
      </c>
      <c r="K62" s="48">
        <v>0</v>
      </c>
      <c r="L62" s="48">
        <v>3.4531000000000001</v>
      </c>
      <c r="M62" s="48">
        <v>0.54259999999999997</v>
      </c>
      <c r="N62" s="48">
        <v>4.5768000000000004</v>
      </c>
      <c r="O62" s="48">
        <v>7.7</v>
      </c>
      <c r="P62" s="48">
        <v>0</v>
      </c>
    </row>
    <row r="63" spans="1:16" hidden="1" outlineLevel="1" collapsed="1">
      <c r="A63" s="8">
        <v>42125</v>
      </c>
      <c r="B63" s="48">
        <v>13.8973</v>
      </c>
      <c r="C63" s="48">
        <v>9.6744000000000003</v>
      </c>
      <c r="D63" s="48">
        <v>16.244299999999999</v>
      </c>
      <c r="E63" s="48">
        <v>7.3845000000000001</v>
      </c>
      <c r="F63" s="48">
        <v>0</v>
      </c>
      <c r="G63" s="48">
        <v>14.0692</v>
      </c>
      <c r="H63" s="48">
        <v>9.6762999999999995</v>
      </c>
      <c r="I63" s="48">
        <v>16.579000000000001</v>
      </c>
      <c r="J63" s="48">
        <v>7.3845000000000001</v>
      </c>
      <c r="K63" s="48">
        <v>0</v>
      </c>
      <c r="L63" s="48">
        <v>6.5121000000000002</v>
      </c>
      <c r="M63" s="48">
        <v>0.55420000000000003</v>
      </c>
      <c r="N63" s="48">
        <v>6.5233999999999996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13.696</v>
      </c>
      <c r="C64" s="48">
        <v>9.2789999999999999</v>
      </c>
      <c r="D64" s="48">
        <v>15.6061</v>
      </c>
      <c r="E64" s="48">
        <v>8.7637</v>
      </c>
      <c r="F64" s="48">
        <v>0</v>
      </c>
      <c r="G64" s="48">
        <v>14.3177</v>
      </c>
      <c r="H64" s="48">
        <v>9.3370999999999995</v>
      </c>
      <c r="I64" s="48">
        <v>16.7256</v>
      </c>
      <c r="J64" s="48">
        <v>8.7522000000000002</v>
      </c>
      <c r="K64" s="48">
        <v>0</v>
      </c>
      <c r="L64" s="48">
        <v>8.3963000000000001</v>
      </c>
      <c r="M64" s="48">
        <v>3.4363999999999999</v>
      </c>
      <c r="N64" s="48">
        <v>8.4580000000000002</v>
      </c>
      <c r="O64" s="48">
        <v>8.9</v>
      </c>
      <c r="P64" s="48">
        <v>0</v>
      </c>
    </row>
    <row r="65" spans="1:16" hidden="1" outlineLevel="1" collapsed="1">
      <c r="A65" s="8">
        <v>42186</v>
      </c>
      <c r="B65" s="48">
        <v>15.064299999999999</v>
      </c>
      <c r="C65" s="48">
        <v>10.281599999999999</v>
      </c>
      <c r="D65" s="48">
        <v>18.355499999999999</v>
      </c>
      <c r="E65" s="48">
        <v>8.9064999999999994</v>
      </c>
      <c r="F65" s="48">
        <v>0</v>
      </c>
      <c r="G65" s="48">
        <v>15.863099999999999</v>
      </c>
      <c r="H65" s="48">
        <v>11.7639</v>
      </c>
      <c r="I65" s="48">
        <v>18.744499999999999</v>
      </c>
      <c r="J65" s="48">
        <v>8.9064999999999994</v>
      </c>
      <c r="K65" s="48">
        <v>0</v>
      </c>
      <c r="L65" s="48">
        <v>3.6977000000000002</v>
      </c>
      <c r="M65" s="48">
        <v>2.0552000000000001</v>
      </c>
      <c r="N65" s="48">
        <v>7.2773000000000003</v>
      </c>
      <c r="O65" s="48">
        <v>0</v>
      </c>
      <c r="P65" s="48">
        <v>0</v>
      </c>
    </row>
    <row r="66" spans="1:16" hidden="1" outlineLevel="1" collapsed="1">
      <c r="A66" s="8">
        <v>42217</v>
      </c>
      <c r="B66" s="48">
        <v>14.688599999999999</v>
      </c>
      <c r="C66" s="48">
        <v>10.9879</v>
      </c>
      <c r="D66" s="48">
        <v>16.8552</v>
      </c>
      <c r="E66" s="48">
        <v>7.6675000000000004</v>
      </c>
      <c r="F66" s="48">
        <v>0</v>
      </c>
      <c r="G66" s="48">
        <v>14.8759</v>
      </c>
      <c r="H66" s="48">
        <v>11.0185</v>
      </c>
      <c r="I66" s="48">
        <v>17.193999999999999</v>
      </c>
      <c r="J66" s="48">
        <v>7.6675000000000004</v>
      </c>
      <c r="K66" s="48">
        <v>0</v>
      </c>
      <c r="L66" s="48">
        <v>6.3769999999999998</v>
      </c>
      <c r="M66" s="48">
        <v>3.3290999999999999</v>
      </c>
      <c r="N66" s="48">
        <v>6.5556999999999999</v>
      </c>
      <c r="O66" s="48">
        <v>0</v>
      </c>
      <c r="P66" s="48">
        <v>0</v>
      </c>
    </row>
    <row r="67" spans="1:16" hidden="1" outlineLevel="1" collapsed="1">
      <c r="A67" s="8">
        <v>42248</v>
      </c>
      <c r="B67" s="48">
        <v>12.895</v>
      </c>
      <c r="C67" s="48">
        <v>8.4521999999999995</v>
      </c>
      <c r="D67" s="48">
        <v>15.413500000000001</v>
      </c>
      <c r="E67" s="48">
        <v>6.3551000000000002</v>
      </c>
      <c r="F67" s="48">
        <v>0</v>
      </c>
      <c r="G67" s="48">
        <v>13.511900000000001</v>
      </c>
      <c r="H67" s="48">
        <v>9.4042999999999992</v>
      </c>
      <c r="I67" s="48">
        <v>15.7346</v>
      </c>
      <c r="J67" s="48">
        <v>6.3551000000000002</v>
      </c>
      <c r="K67" s="48">
        <v>0</v>
      </c>
      <c r="L67" s="48">
        <v>4.2792000000000003</v>
      </c>
      <c r="M67" s="48">
        <v>2.5093000000000001</v>
      </c>
      <c r="N67" s="48">
        <v>7.2853000000000003</v>
      </c>
      <c r="O67" s="48">
        <v>0</v>
      </c>
      <c r="P67" s="48">
        <v>0</v>
      </c>
    </row>
    <row r="68" spans="1:16" hidden="1" outlineLevel="1" collapsed="1">
      <c r="A68" s="8">
        <v>42278</v>
      </c>
      <c r="B68" s="48">
        <v>13.0762</v>
      </c>
      <c r="C68" s="48">
        <v>10.9588</v>
      </c>
      <c r="D68" s="48">
        <v>14.803000000000001</v>
      </c>
      <c r="E68" s="48">
        <v>6.2317</v>
      </c>
      <c r="F68" s="48">
        <v>0</v>
      </c>
      <c r="G68" s="48">
        <v>13.2103</v>
      </c>
      <c r="H68" s="48">
        <v>10.9625</v>
      </c>
      <c r="I68" s="48">
        <v>15.0892</v>
      </c>
      <c r="J68" s="48">
        <v>6.2317</v>
      </c>
      <c r="K68" s="48">
        <v>0</v>
      </c>
      <c r="L68" s="48">
        <v>8.0698000000000008</v>
      </c>
      <c r="M68" s="48">
        <v>1.5618000000000001</v>
      </c>
      <c r="N68" s="48">
        <v>8.0989000000000004</v>
      </c>
      <c r="O68" s="48">
        <v>0</v>
      </c>
      <c r="P68" s="48">
        <v>0</v>
      </c>
    </row>
    <row r="69" spans="1:16" hidden="1" outlineLevel="1" collapsed="1">
      <c r="A69" s="8">
        <v>42309</v>
      </c>
      <c r="B69" s="48">
        <v>11.2997</v>
      </c>
      <c r="C69" s="48">
        <v>10.4816</v>
      </c>
      <c r="D69" s="48">
        <v>12.4716</v>
      </c>
      <c r="E69" s="48">
        <v>7.7361000000000004</v>
      </c>
      <c r="F69" s="48">
        <v>0</v>
      </c>
      <c r="G69" s="48">
        <v>11.543799999999999</v>
      </c>
      <c r="H69" s="48">
        <v>10.4899</v>
      </c>
      <c r="I69" s="48">
        <v>12.976000000000001</v>
      </c>
      <c r="J69" s="48">
        <v>7.7361000000000004</v>
      </c>
      <c r="K69" s="48">
        <v>0</v>
      </c>
      <c r="L69" s="48">
        <v>5.8514999999999997</v>
      </c>
      <c r="M69" s="48">
        <v>2.1737000000000002</v>
      </c>
      <c r="N69" s="48">
        <v>5.8739999999999997</v>
      </c>
      <c r="O69" s="48">
        <v>0</v>
      </c>
      <c r="P69" s="48">
        <v>0</v>
      </c>
    </row>
    <row r="70" spans="1:16" hidden="1" outlineLevel="1" collapsed="1">
      <c r="A70" s="8">
        <v>42339</v>
      </c>
      <c r="B70" s="48">
        <v>13.6236</v>
      </c>
      <c r="C70" s="48">
        <v>10.096399999999999</v>
      </c>
      <c r="D70" s="48">
        <v>15.554500000000001</v>
      </c>
      <c r="E70" s="48">
        <v>6.0890000000000004</v>
      </c>
      <c r="F70" s="48">
        <v>0</v>
      </c>
      <c r="G70" s="48">
        <v>13.793100000000001</v>
      </c>
      <c r="H70" s="48">
        <v>10.1538</v>
      </c>
      <c r="I70" s="48">
        <v>15.832800000000001</v>
      </c>
      <c r="J70" s="48">
        <v>6.0890000000000004</v>
      </c>
      <c r="K70" s="48">
        <v>0</v>
      </c>
      <c r="L70" s="48">
        <v>6.4550000000000001</v>
      </c>
      <c r="M70" s="48">
        <v>2.2252000000000001</v>
      </c>
      <c r="N70" s="48">
        <v>6.8247</v>
      </c>
      <c r="O70" s="48">
        <v>0</v>
      </c>
      <c r="P70" s="48">
        <v>0</v>
      </c>
    </row>
    <row r="71" spans="1:16" hidden="1" outlineLevel="1" collapsed="1">
      <c r="A71" s="8">
        <v>42370</v>
      </c>
      <c r="B71" s="48">
        <v>13.878399999999999</v>
      </c>
      <c r="C71" s="48">
        <v>9.2065999999999999</v>
      </c>
      <c r="D71" s="48">
        <v>15.6288</v>
      </c>
      <c r="E71" s="48">
        <v>18.746300000000002</v>
      </c>
      <c r="F71" s="48">
        <v>0</v>
      </c>
      <c r="G71" s="48">
        <v>14.099600000000001</v>
      </c>
      <c r="H71" s="48">
        <v>9.3611000000000004</v>
      </c>
      <c r="I71" s="48">
        <v>15.938499999999999</v>
      </c>
      <c r="J71" s="48">
        <v>18.746300000000002</v>
      </c>
      <c r="K71" s="48">
        <v>0</v>
      </c>
      <c r="L71" s="48">
        <v>6.3757000000000001</v>
      </c>
      <c r="M71" s="48">
        <v>3.2383000000000002</v>
      </c>
      <c r="N71" s="48">
        <v>7.6868999999999996</v>
      </c>
      <c r="O71" s="48">
        <v>0</v>
      </c>
      <c r="P71" s="48">
        <v>0</v>
      </c>
    </row>
    <row r="72" spans="1:16" hidden="1" outlineLevel="1" collapsed="1">
      <c r="A72" s="8">
        <v>42401</v>
      </c>
      <c r="B72" s="48">
        <v>12.071300000000001</v>
      </c>
      <c r="C72" s="48">
        <v>8.9044000000000008</v>
      </c>
      <c r="D72" s="48">
        <v>14.954599999999999</v>
      </c>
      <c r="E72" s="48">
        <v>11.4138</v>
      </c>
      <c r="F72" s="48">
        <v>0</v>
      </c>
      <c r="G72" s="48">
        <v>12.129</v>
      </c>
      <c r="H72" s="48">
        <v>8.9666999999999994</v>
      </c>
      <c r="I72" s="48">
        <v>15.0343</v>
      </c>
      <c r="J72" s="48">
        <v>11.4138</v>
      </c>
      <c r="K72" s="48">
        <v>0</v>
      </c>
      <c r="L72" s="48">
        <v>5.6364999999999998</v>
      </c>
      <c r="M72" s="48">
        <v>2.2008999999999999</v>
      </c>
      <c r="N72" s="48">
        <v>8</v>
      </c>
      <c r="O72" s="48">
        <v>0</v>
      </c>
      <c r="P72" s="48">
        <v>0</v>
      </c>
    </row>
    <row r="73" spans="1:16" hidden="1" outlineLevel="1" collapsed="1">
      <c r="A73" s="8">
        <v>42430</v>
      </c>
      <c r="B73" s="48">
        <v>11.346299999999999</v>
      </c>
      <c r="C73" s="48">
        <v>8.0368999999999993</v>
      </c>
      <c r="D73" s="48">
        <v>14.289099999999999</v>
      </c>
      <c r="E73" s="48">
        <v>6.4391999999999996</v>
      </c>
      <c r="F73" s="48">
        <v>0</v>
      </c>
      <c r="G73" s="48">
        <v>11.5281</v>
      </c>
      <c r="H73" s="48">
        <v>8.2614000000000001</v>
      </c>
      <c r="I73" s="48">
        <v>14.4269</v>
      </c>
      <c r="J73" s="48">
        <v>6.4391999999999996</v>
      </c>
      <c r="K73" s="48">
        <v>0</v>
      </c>
      <c r="L73" s="48">
        <v>3.8696999999999999</v>
      </c>
      <c r="M73" s="48">
        <v>2.9855999999999998</v>
      </c>
      <c r="N73" s="48">
        <v>5.4588999999999999</v>
      </c>
      <c r="O73" s="48">
        <v>0</v>
      </c>
      <c r="P73" s="48">
        <v>0</v>
      </c>
    </row>
    <row r="74" spans="1:16" hidden="1" outlineLevel="1" collapsed="1">
      <c r="A74" s="8">
        <v>42461</v>
      </c>
      <c r="B74" s="48">
        <v>10.8178</v>
      </c>
      <c r="C74" s="48">
        <v>8.5335000000000001</v>
      </c>
      <c r="D74" s="48">
        <v>14.752700000000001</v>
      </c>
      <c r="E74" s="48">
        <v>6.4695999999999998</v>
      </c>
      <c r="F74" s="48">
        <v>0</v>
      </c>
      <c r="G74" s="48">
        <v>10.9354</v>
      </c>
      <c r="H74" s="48">
        <v>8.7037999999999993</v>
      </c>
      <c r="I74" s="48">
        <v>14.818899999999999</v>
      </c>
      <c r="J74" s="48">
        <v>6.4695999999999998</v>
      </c>
      <c r="K74" s="48">
        <v>0</v>
      </c>
      <c r="L74" s="48">
        <v>1.9799</v>
      </c>
      <c r="M74" s="48">
        <v>0.80369999999999997</v>
      </c>
      <c r="N74" s="48">
        <v>5.9020000000000001</v>
      </c>
      <c r="O74" s="48">
        <v>0</v>
      </c>
      <c r="P74" s="48">
        <v>0</v>
      </c>
    </row>
    <row r="75" spans="1:16" hidden="1" outlineLevel="1" collapsed="1">
      <c r="A75" s="8">
        <v>42491</v>
      </c>
      <c r="B75" s="48">
        <v>11.6111</v>
      </c>
      <c r="C75" s="48">
        <v>8.7210000000000001</v>
      </c>
      <c r="D75" s="48">
        <v>13.940300000000001</v>
      </c>
      <c r="E75" s="48">
        <v>6.1417999999999999</v>
      </c>
      <c r="F75" s="48">
        <v>0</v>
      </c>
      <c r="G75" s="48">
        <v>11.708399999999999</v>
      </c>
      <c r="H75" s="48">
        <v>8.7461000000000002</v>
      </c>
      <c r="I75" s="48">
        <v>14.123699999999999</v>
      </c>
      <c r="J75" s="48">
        <v>6.1417999999999999</v>
      </c>
      <c r="K75" s="48">
        <v>0</v>
      </c>
      <c r="L75" s="48">
        <v>2.5409000000000002</v>
      </c>
      <c r="M75" s="48">
        <v>2.3628</v>
      </c>
      <c r="N75" s="48">
        <v>2.5714999999999999</v>
      </c>
      <c r="O75" s="48">
        <v>0</v>
      </c>
      <c r="P75" s="48">
        <v>0</v>
      </c>
    </row>
    <row r="76" spans="1:16" hidden="1" outlineLevel="1" collapsed="1">
      <c r="A76" s="8">
        <v>42522</v>
      </c>
      <c r="B76" s="48">
        <v>12.1935</v>
      </c>
      <c r="C76" s="48">
        <v>9.5844000000000005</v>
      </c>
      <c r="D76" s="48">
        <v>14.8407</v>
      </c>
      <c r="E76" s="48">
        <v>6.5864000000000003</v>
      </c>
      <c r="F76" s="48">
        <v>0</v>
      </c>
      <c r="G76" s="48">
        <v>12.317600000000001</v>
      </c>
      <c r="H76" s="48">
        <v>9.7735000000000003</v>
      </c>
      <c r="I76" s="48">
        <v>14.9201</v>
      </c>
      <c r="J76" s="48">
        <v>6.5864000000000003</v>
      </c>
      <c r="K76" s="48">
        <v>0</v>
      </c>
      <c r="L76" s="48">
        <v>2.7997999999999998</v>
      </c>
      <c r="M76" s="48">
        <v>2.6539000000000001</v>
      </c>
      <c r="N76" s="48">
        <v>3.1640000000000001</v>
      </c>
      <c r="O76" s="48">
        <v>0</v>
      </c>
      <c r="P76" s="48">
        <v>0</v>
      </c>
    </row>
    <row r="77" spans="1:16" hidden="1" outlineLevel="1" collapsed="1">
      <c r="A77" s="8">
        <v>42552</v>
      </c>
      <c r="B77" s="48">
        <v>11.6439</v>
      </c>
      <c r="C77" s="48">
        <v>9.0678000000000001</v>
      </c>
      <c r="D77" s="48">
        <v>14.409000000000001</v>
      </c>
      <c r="E77" s="48">
        <v>9.1679999999999993</v>
      </c>
      <c r="F77" s="48">
        <v>13</v>
      </c>
      <c r="G77" s="48">
        <v>11.8309</v>
      </c>
      <c r="H77" s="48">
        <v>9.2207000000000008</v>
      </c>
      <c r="I77" s="48">
        <v>14.689</v>
      </c>
      <c r="J77" s="48">
        <v>9.1679999999999993</v>
      </c>
      <c r="K77" s="48">
        <v>13</v>
      </c>
      <c r="L77" s="48">
        <v>2.8319999999999999</v>
      </c>
      <c r="M77" s="48">
        <v>2.1617999999999999</v>
      </c>
      <c r="N77" s="48">
        <v>3.3996</v>
      </c>
      <c r="O77" s="48">
        <v>0</v>
      </c>
      <c r="P77" s="48">
        <v>0</v>
      </c>
    </row>
    <row r="78" spans="1:16" hidden="1" outlineLevel="1" collapsed="1">
      <c r="A78" s="8">
        <v>42583</v>
      </c>
      <c r="B78" s="48">
        <v>11.483700000000001</v>
      </c>
      <c r="C78" s="48">
        <v>8.8076000000000008</v>
      </c>
      <c r="D78" s="48">
        <v>14.047000000000001</v>
      </c>
      <c r="E78" s="48">
        <v>5.9980000000000002</v>
      </c>
      <c r="F78" s="48">
        <v>13</v>
      </c>
      <c r="G78" s="48">
        <v>11.748900000000001</v>
      </c>
      <c r="H78" s="48">
        <v>9.1016999999999992</v>
      </c>
      <c r="I78" s="48">
        <v>14.2447</v>
      </c>
      <c r="J78" s="48">
        <v>5.9980000000000002</v>
      </c>
      <c r="K78" s="48">
        <v>13</v>
      </c>
      <c r="L78" s="48">
        <v>1.7743</v>
      </c>
      <c r="M78" s="48">
        <v>2.4175</v>
      </c>
      <c r="N78" s="48">
        <v>0.1</v>
      </c>
      <c r="O78" s="48">
        <v>0</v>
      </c>
      <c r="P78" s="48">
        <v>0</v>
      </c>
    </row>
    <row r="79" spans="1:16" hidden="1" outlineLevel="1" collapsed="1">
      <c r="A79" s="8">
        <v>42614</v>
      </c>
      <c r="B79" s="48">
        <v>10.481</v>
      </c>
      <c r="C79" s="48">
        <v>8.4966000000000008</v>
      </c>
      <c r="D79" s="48">
        <v>12.555099999999999</v>
      </c>
      <c r="E79" s="48">
        <v>6.3907999999999996</v>
      </c>
      <c r="F79" s="48">
        <v>13</v>
      </c>
      <c r="G79" s="48">
        <v>10.7789</v>
      </c>
      <c r="H79" s="48">
        <v>8.8137000000000008</v>
      </c>
      <c r="I79" s="48">
        <v>12.8611</v>
      </c>
      <c r="J79" s="48">
        <v>6.3907999999999996</v>
      </c>
      <c r="K79" s="48">
        <v>13</v>
      </c>
      <c r="L79" s="48">
        <v>2.5167000000000002</v>
      </c>
      <c r="M79" s="48">
        <v>2.3892000000000002</v>
      </c>
      <c r="N79" s="48">
        <v>2.6829000000000001</v>
      </c>
      <c r="O79" s="48">
        <v>0</v>
      </c>
      <c r="P79" s="48">
        <v>0</v>
      </c>
    </row>
    <row r="80" spans="1:16" hidden="1" outlineLevel="1" collapsed="1">
      <c r="A80" s="8">
        <v>42644</v>
      </c>
      <c r="B80" s="48">
        <v>10.5282</v>
      </c>
      <c r="C80" s="48">
        <v>8.7594999999999992</v>
      </c>
      <c r="D80" s="48">
        <v>13.044600000000001</v>
      </c>
      <c r="E80" s="48">
        <v>6.0355999999999996</v>
      </c>
      <c r="F80" s="48">
        <v>0</v>
      </c>
      <c r="G80" s="48">
        <v>11.1395</v>
      </c>
      <c r="H80" s="48">
        <v>9.3312000000000008</v>
      </c>
      <c r="I80" s="48">
        <v>13.955399999999999</v>
      </c>
      <c r="J80" s="48">
        <v>6.0355999999999996</v>
      </c>
      <c r="K80" s="48">
        <v>0</v>
      </c>
      <c r="L80" s="48">
        <v>4.3541999999999996</v>
      </c>
      <c r="M80" s="48">
        <v>1.3403</v>
      </c>
      <c r="N80" s="48">
        <v>6.4237000000000002</v>
      </c>
      <c r="O80" s="48">
        <v>0</v>
      </c>
      <c r="P80" s="48">
        <v>0</v>
      </c>
    </row>
    <row r="81" spans="1:16" hidden="1" outlineLevel="1" collapsed="1">
      <c r="A81" s="8">
        <v>42675</v>
      </c>
      <c r="B81" s="48">
        <v>11.1228</v>
      </c>
      <c r="C81" s="48">
        <v>9.1992999999999991</v>
      </c>
      <c r="D81" s="48">
        <v>13.7774</v>
      </c>
      <c r="E81" s="48">
        <v>6.1649000000000003</v>
      </c>
      <c r="F81" s="48">
        <v>0</v>
      </c>
      <c r="G81" s="48">
        <v>11.279500000000001</v>
      </c>
      <c r="H81" s="48">
        <v>9.3015000000000008</v>
      </c>
      <c r="I81" s="48">
        <v>14.0494</v>
      </c>
      <c r="J81" s="48">
        <v>6.1649000000000003</v>
      </c>
      <c r="K81" s="48">
        <v>0</v>
      </c>
      <c r="L81" s="48">
        <v>2.2164999999999999</v>
      </c>
      <c r="M81" s="48">
        <v>1.1515</v>
      </c>
      <c r="N81" s="48">
        <v>2.8473999999999999</v>
      </c>
      <c r="O81" s="48">
        <v>0</v>
      </c>
      <c r="P81" s="48">
        <v>0</v>
      </c>
    </row>
    <row r="82" spans="1:16" hidden="1" outlineLevel="1" collapsed="1">
      <c r="A82" s="8">
        <v>42705</v>
      </c>
      <c r="B82" s="48">
        <v>9.8089999999999993</v>
      </c>
      <c r="C82" s="48">
        <v>8.1133000000000006</v>
      </c>
      <c r="D82" s="48">
        <v>12.139900000000001</v>
      </c>
      <c r="E82" s="48">
        <v>6.1059000000000001</v>
      </c>
      <c r="F82" s="48">
        <v>0</v>
      </c>
      <c r="G82" s="48">
        <v>9.9314</v>
      </c>
      <c r="H82" s="48">
        <v>8.3129000000000008</v>
      </c>
      <c r="I82" s="48">
        <v>12.150700000000001</v>
      </c>
      <c r="J82" s="48">
        <v>6.1059000000000001</v>
      </c>
      <c r="K82" s="48">
        <v>0</v>
      </c>
      <c r="L82" s="48">
        <v>0.3851</v>
      </c>
      <c r="M82" s="48">
        <v>0.27979999999999999</v>
      </c>
      <c r="N82" s="48">
        <v>2.8620000000000001</v>
      </c>
      <c r="O82" s="48">
        <v>0</v>
      </c>
      <c r="P82" s="48">
        <v>0</v>
      </c>
    </row>
    <row r="83" spans="1:16" hidden="1" outlineLevel="1" collapsed="1">
      <c r="A83" s="8">
        <v>42736</v>
      </c>
      <c r="B83" s="48">
        <v>10.580500000000001</v>
      </c>
      <c r="C83" s="48">
        <v>9.1069999999999993</v>
      </c>
      <c r="D83" s="48">
        <v>11.2408</v>
      </c>
      <c r="E83" s="48">
        <v>6.1039000000000003</v>
      </c>
      <c r="F83" s="48">
        <v>0</v>
      </c>
      <c r="G83" s="48">
        <v>10.6012</v>
      </c>
      <c r="H83" s="48">
        <v>9.1801999999999992</v>
      </c>
      <c r="I83" s="48">
        <v>11.2408</v>
      </c>
      <c r="J83" s="48">
        <v>6.1039000000000003</v>
      </c>
      <c r="K83" s="48">
        <v>0</v>
      </c>
      <c r="L83" s="48">
        <v>0.8458</v>
      </c>
      <c r="M83" s="48">
        <v>0.8458</v>
      </c>
      <c r="N83" s="48">
        <v>0</v>
      </c>
      <c r="O83" s="48">
        <v>0</v>
      </c>
      <c r="P83" s="48">
        <v>0</v>
      </c>
    </row>
    <row r="84" spans="1:16" hidden="1" outlineLevel="1" collapsed="1">
      <c r="A84" s="8">
        <v>42767</v>
      </c>
      <c r="B84" s="48">
        <v>10.07</v>
      </c>
      <c r="C84" s="48">
        <v>8.3605</v>
      </c>
      <c r="D84" s="48">
        <v>11.1343</v>
      </c>
      <c r="E84" s="48">
        <v>6.5952999999999999</v>
      </c>
      <c r="F84" s="48">
        <v>0</v>
      </c>
      <c r="G84" s="48">
        <v>10.0985</v>
      </c>
      <c r="H84" s="48">
        <v>8.4296000000000006</v>
      </c>
      <c r="I84" s="48">
        <v>11.1431</v>
      </c>
      <c r="J84" s="48">
        <v>6.5952999999999999</v>
      </c>
      <c r="K84" s="48">
        <v>0</v>
      </c>
      <c r="L84" s="48">
        <v>1.9629000000000001</v>
      </c>
      <c r="M84" s="48">
        <v>0.34820000000000001</v>
      </c>
      <c r="N84" s="48">
        <v>5.7034000000000002</v>
      </c>
      <c r="O84" s="48">
        <v>0</v>
      </c>
      <c r="P84" s="48">
        <v>0</v>
      </c>
    </row>
    <row r="85" spans="1:16" hidden="1" outlineLevel="1" collapsed="1">
      <c r="A85" s="8">
        <v>42795</v>
      </c>
      <c r="B85" s="48">
        <v>9.2553999999999998</v>
      </c>
      <c r="C85" s="48">
        <v>7.0552000000000001</v>
      </c>
      <c r="D85" s="48">
        <v>11.002800000000001</v>
      </c>
      <c r="E85" s="48">
        <v>6.569</v>
      </c>
      <c r="F85" s="48">
        <v>0</v>
      </c>
      <c r="G85" s="48">
        <v>9.5678999999999998</v>
      </c>
      <c r="H85" s="48">
        <v>7.1281999999999996</v>
      </c>
      <c r="I85" s="48">
        <v>11.723599999999999</v>
      </c>
      <c r="J85" s="48">
        <v>6.569</v>
      </c>
      <c r="K85" s="48">
        <v>0</v>
      </c>
      <c r="L85" s="48">
        <v>4.7880000000000003</v>
      </c>
      <c r="M85" s="48">
        <v>0.309</v>
      </c>
      <c r="N85" s="48">
        <v>5.0903999999999998</v>
      </c>
      <c r="O85" s="48">
        <v>0</v>
      </c>
      <c r="P85" s="48">
        <v>0</v>
      </c>
    </row>
    <row r="86" spans="1:16" hidden="1" outlineLevel="1" collapsed="1">
      <c r="A86" s="8">
        <v>42826</v>
      </c>
      <c r="B86" s="48">
        <v>10.076599999999999</v>
      </c>
      <c r="C86" s="48">
        <v>7.9240000000000004</v>
      </c>
      <c r="D86" s="48">
        <v>11.7925</v>
      </c>
      <c r="E86" s="48">
        <v>5.9779</v>
      </c>
      <c r="F86" s="48">
        <v>0</v>
      </c>
      <c r="G86" s="48">
        <v>10.115399999999999</v>
      </c>
      <c r="H86" s="48">
        <v>7.9973999999999998</v>
      </c>
      <c r="I86" s="48">
        <v>11.7925</v>
      </c>
      <c r="J86" s="48">
        <v>5.9779</v>
      </c>
      <c r="K86" s="48">
        <v>0</v>
      </c>
      <c r="L86" s="48">
        <v>0.36670000000000003</v>
      </c>
      <c r="M86" s="48">
        <v>0.36670000000000003</v>
      </c>
      <c r="N86" s="48">
        <v>0</v>
      </c>
      <c r="O86" s="48">
        <v>0</v>
      </c>
      <c r="P86" s="48">
        <v>0</v>
      </c>
    </row>
    <row r="87" spans="1:16" hidden="1" outlineLevel="1" collapsed="1">
      <c r="A87" s="8">
        <v>42856</v>
      </c>
      <c r="B87" s="48">
        <v>8.8209999999999997</v>
      </c>
      <c r="C87" s="48">
        <v>5.9398999999999997</v>
      </c>
      <c r="D87" s="48">
        <v>11.3775</v>
      </c>
      <c r="E87" s="48">
        <v>6.0236999999999998</v>
      </c>
      <c r="F87" s="48">
        <v>0</v>
      </c>
      <c r="G87" s="48">
        <v>8.9298000000000002</v>
      </c>
      <c r="H87" s="48">
        <v>5.9920999999999998</v>
      </c>
      <c r="I87" s="48">
        <v>11.563000000000001</v>
      </c>
      <c r="J87" s="48">
        <v>6.0236999999999998</v>
      </c>
      <c r="K87" s="48">
        <v>0</v>
      </c>
      <c r="L87" s="48">
        <v>0.95389999999999997</v>
      </c>
      <c r="M87" s="48">
        <v>0.39460000000000001</v>
      </c>
      <c r="N87" s="48">
        <v>1.1997</v>
      </c>
      <c r="O87" s="48">
        <v>0</v>
      </c>
      <c r="P87" s="48">
        <v>0</v>
      </c>
    </row>
    <row r="88" spans="1:16" hidden="1" outlineLevel="1" collapsed="1">
      <c r="A88" s="8">
        <v>42887</v>
      </c>
      <c r="B88" s="48">
        <v>9.3834999999999997</v>
      </c>
      <c r="C88" s="48">
        <v>6.3133999999999997</v>
      </c>
      <c r="D88" s="48">
        <v>10.763299999999999</v>
      </c>
      <c r="E88" s="48">
        <v>5.8346999999999998</v>
      </c>
      <c r="F88" s="48">
        <v>0</v>
      </c>
      <c r="G88" s="48">
        <v>9.5893999999999995</v>
      </c>
      <c r="H88" s="48">
        <v>6.4050000000000002</v>
      </c>
      <c r="I88" s="48">
        <v>11.0434</v>
      </c>
      <c r="J88" s="48">
        <v>5.8346999999999998</v>
      </c>
      <c r="K88" s="48">
        <v>0</v>
      </c>
      <c r="L88" s="48">
        <v>0.96399999999999997</v>
      </c>
      <c r="M88" s="48">
        <v>0.2006</v>
      </c>
      <c r="N88" s="48">
        <v>1.1333</v>
      </c>
      <c r="O88" s="48">
        <v>0</v>
      </c>
      <c r="P88" s="48">
        <v>0</v>
      </c>
    </row>
    <row r="89" spans="1:16" hidden="1" outlineLevel="1" collapsed="1">
      <c r="A89" s="8">
        <v>42917</v>
      </c>
      <c r="B89" s="48">
        <v>9.1207999999999991</v>
      </c>
      <c r="C89" s="48">
        <v>5.2942</v>
      </c>
      <c r="D89" s="48">
        <v>10.3866</v>
      </c>
      <c r="E89" s="48">
        <v>5.9044999999999996</v>
      </c>
      <c r="F89" s="48">
        <v>4.9481999999999999</v>
      </c>
      <c r="G89" s="48">
        <v>9.5279000000000007</v>
      </c>
      <c r="H89" s="48">
        <v>5.3834999999999997</v>
      </c>
      <c r="I89" s="48">
        <v>10.9496</v>
      </c>
      <c r="J89" s="48">
        <v>5.9044999999999996</v>
      </c>
      <c r="K89" s="48">
        <v>13</v>
      </c>
      <c r="L89" s="48">
        <v>2.2132999999999998</v>
      </c>
      <c r="M89" s="48">
        <v>0.2576</v>
      </c>
      <c r="N89" s="48">
        <v>2.3056000000000001</v>
      </c>
      <c r="O89" s="48">
        <v>0</v>
      </c>
      <c r="P89" s="48">
        <v>3.5</v>
      </c>
    </row>
    <row r="90" spans="1:16" hidden="1" outlineLevel="1" collapsed="1">
      <c r="A90" s="8">
        <v>42948</v>
      </c>
      <c r="B90" s="48">
        <v>8.2163000000000004</v>
      </c>
      <c r="C90" s="48">
        <v>6.2873999999999999</v>
      </c>
      <c r="D90" s="48">
        <v>9.3145000000000007</v>
      </c>
      <c r="E90" s="48">
        <v>5.9897999999999998</v>
      </c>
      <c r="F90" s="48">
        <v>0</v>
      </c>
      <c r="G90" s="48">
        <v>8.6570999999999998</v>
      </c>
      <c r="H90" s="48">
        <v>6.3779000000000003</v>
      </c>
      <c r="I90" s="48">
        <v>10.0518</v>
      </c>
      <c r="J90" s="48">
        <v>5.9897999999999998</v>
      </c>
      <c r="K90" s="48">
        <v>0</v>
      </c>
      <c r="L90" s="48">
        <v>0.9224</v>
      </c>
      <c r="M90" s="48">
        <v>0.34460000000000002</v>
      </c>
      <c r="N90" s="48">
        <v>0.9778</v>
      </c>
      <c r="O90" s="48">
        <v>0</v>
      </c>
      <c r="P90" s="48">
        <v>0</v>
      </c>
    </row>
    <row r="91" spans="1:16" hidden="1" outlineLevel="1" collapsed="1">
      <c r="A91" s="8">
        <v>42979</v>
      </c>
      <c r="B91" s="48">
        <v>7.5651000000000002</v>
      </c>
      <c r="C91" s="48">
        <v>5.4374000000000002</v>
      </c>
      <c r="D91" s="48">
        <v>8.4143000000000008</v>
      </c>
      <c r="E91" s="48">
        <v>6.4720000000000004</v>
      </c>
      <c r="F91" s="48">
        <v>11.1</v>
      </c>
      <c r="G91" s="48">
        <v>7.9085999999999999</v>
      </c>
      <c r="H91" s="48">
        <v>5.5366</v>
      </c>
      <c r="I91" s="48">
        <v>8.9183000000000003</v>
      </c>
      <c r="J91" s="48">
        <v>6.4720000000000004</v>
      </c>
      <c r="K91" s="48">
        <v>11.1</v>
      </c>
      <c r="L91" s="48">
        <v>0.96740000000000004</v>
      </c>
      <c r="M91" s="48">
        <v>0.38440000000000002</v>
      </c>
      <c r="N91" s="48">
        <v>1.0321</v>
      </c>
      <c r="O91" s="48">
        <v>0</v>
      </c>
      <c r="P91" s="48" t="s">
        <v>344</v>
      </c>
    </row>
    <row r="92" spans="1:16" hidden="1" outlineLevel="1" collapsed="1">
      <c r="A92" s="8">
        <v>43009</v>
      </c>
      <c r="B92" s="48">
        <v>7.883</v>
      </c>
      <c r="C92" s="48">
        <v>5.2504</v>
      </c>
      <c r="D92" s="48">
        <v>9.1771999999999991</v>
      </c>
      <c r="E92" s="48">
        <v>6.1380999999999997</v>
      </c>
      <c r="F92" s="48">
        <v>11.676299999999999</v>
      </c>
      <c r="G92" s="48">
        <v>8.4006000000000007</v>
      </c>
      <c r="H92" s="48">
        <v>5.3453999999999997</v>
      </c>
      <c r="I92" s="48">
        <v>10.136200000000001</v>
      </c>
      <c r="J92" s="48">
        <v>6.1380999999999997</v>
      </c>
      <c r="K92" s="48">
        <v>11.676299999999999</v>
      </c>
      <c r="L92" s="48">
        <v>2.9357000000000002</v>
      </c>
      <c r="M92" s="48">
        <v>0.33460000000000001</v>
      </c>
      <c r="N92" s="48">
        <v>3.0922999999999998</v>
      </c>
      <c r="O92" s="48">
        <v>0</v>
      </c>
      <c r="P92" s="48">
        <v>0</v>
      </c>
    </row>
    <row r="93" spans="1:16" hidden="1" outlineLevel="1" collapsed="1">
      <c r="A93" s="8">
        <v>43040</v>
      </c>
      <c r="B93" s="48">
        <v>8.0406999999999993</v>
      </c>
      <c r="C93" s="48">
        <v>5.0724</v>
      </c>
      <c r="D93" s="48">
        <v>9.5947999999999993</v>
      </c>
      <c r="E93" s="48">
        <v>7.1783999999999999</v>
      </c>
      <c r="F93" s="48">
        <v>11.1</v>
      </c>
      <c r="G93" s="48">
        <v>8.5334000000000003</v>
      </c>
      <c r="H93" s="48">
        <v>5.2228000000000003</v>
      </c>
      <c r="I93" s="48">
        <v>10.4261</v>
      </c>
      <c r="J93" s="48">
        <v>7.1783999999999999</v>
      </c>
      <c r="K93" s="48">
        <v>11.1</v>
      </c>
      <c r="L93" s="48">
        <v>1.0055000000000001</v>
      </c>
      <c r="M93" s="48">
        <v>0.38979999999999998</v>
      </c>
      <c r="N93" s="48">
        <v>1.1119000000000001</v>
      </c>
      <c r="O93" s="48">
        <v>0</v>
      </c>
      <c r="P93" s="48">
        <v>0</v>
      </c>
    </row>
    <row r="94" spans="1:16" hidden="1" outlineLevel="1" collapsed="1">
      <c r="A94" s="8">
        <v>43070</v>
      </c>
      <c r="B94" s="48">
        <v>7.8655999999999997</v>
      </c>
      <c r="C94" s="48">
        <v>5.6852</v>
      </c>
      <c r="D94" s="48">
        <v>8.4492999999999991</v>
      </c>
      <c r="E94" s="48">
        <v>6.7702</v>
      </c>
      <c r="F94" s="48">
        <v>11.1</v>
      </c>
      <c r="G94" s="48">
        <v>9.0754999999999999</v>
      </c>
      <c r="H94" s="48">
        <v>5.8394000000000004</v>
      </c>
      <c r="I94" s="48">
        <v>10.239699999999999</v>
      </c>
      <c r="J94" s="48">
        <v>6.7702</v>
      </c>
      <c r="K94" s="48">
        <v>11.1</v>
      </c>
      <c r="L94" s="48">
        <v>2.6189</v>
      </c>
      <c r="M94" s="48">
        <v>0.15709999999999999</v>
      </c>
      <c r="N94" s="48">
        <v>2.6867999999999999</v>
      </c>
      <c r="O94" s="48">
        <v>0</v>
      </c>
      <c r="P94" s="48">
        <v>0</v>
      </c>
    </row>
    <row r="95" spans="1:16" hidden="1" outlineLevel="1" collapsed="1">
      <c r="A95" s="8">
        <v>43101</v>
      </c>
      <c r="B95" s="48">
        <v>7.3769</v>
      </c>
      <c r="C95" s="48">
        <v>5.6589</v>
      </c>
      <c r="D95" s="48">
        <v>7.5442</v>
      </c>
      <c r="E95" s="48">
        <v>6.3745000000000003</v>
      </c>
      <c r="F95" s="48">
        <v>11.36</v>
      </c>
      <c r="G95" s="48">
        <v>9.2009000000000007</v>
      </c>
      <c r="H95" s="48">
        <v>5.6589</v>
      </c>
      <c r="I95" s="48">
        <v>9.9738000000000007</v>
      </c>
      <c r="J95" s="48">
        <v>6.3745000000000003</v>
      </c>
      <c r="K95" s="48">
        <v>14.1311</v>
      </c>
      <c r="L95" s="48">
        <v>1.4348000000000001</v>
      </c>
      <c r="M95" s="48">
        <v>6.1999999999999998E-3</v>
      </c>
      <c r="N95" s="48">
        <v>1.3878999999999999</v>
      </c>
      <c r="O95" s="48">
        <v>0</v>
      </c>
      <c r="P95" s="48">
        <v>3</v>
      </c>
    </row>
    <row r="96" spans="1:16" hidden="1" outlineLevel="1" collapsed="1">
      <c r="A96" s="8">
        <v>43132</v>
      </c>
      <c r="B96" s="48">
        <v>7.3174999999999999</v>
      </c>
      <c r="C96" s="48">
        <v>6.4642999999999997</v>
      </c>
      <c r="D96" s="48">
        <v>7.6978999999999997</v>
      </c>
      <c r="E96" s="48">
        <v>6.5304000000000002</v>
      </c>
      <c r="F96" s="48">
        <v>2.5562999999999998</v>
      </c>
      <c r="G96" s="48">
        <v>9.8796999999999997</v>
      </c>
      <c r="H96" s="48">
        <v>6.5578000000000003</v>
      </c>
      <c r="I96" s="48">
        <v>11.549899999999999</v>
      </c>
      <c r="J96" s="48">
        <v>6.8379000000000003</v>
      </c>
      <c r="K96" s="48">
        <v>0</v>
      </c>
      <c r="L96" s="48">
        <v>1.5303</v>
      </c>
      <c r="M96" s="48">
        <v>0.01</v>
      </c>
      <c r="N96" s="48">
        <v>1.4513</v>
      </c>
      <c r="O96" s="48">
        <v>2.5</v>
      </c>
      <c r="P96" s="48">
        <v>2.5562999999999998</v>
      </c>
    </row>
    <row r="97" spans="1:16" hidden="1" outlineLevel="1" collapsed="1">
      <c r="A97" s="8">
        <v>43160</v>
      </c>
      <c r="B97" s="48">
        <v>8.4464000000000006</v>
      </c>
      <c r="C97" s="48">
        <v>5.6067</v>
      </c>
      <c r="D97" s="48">
        <v>9.3172999999999995</v>
      </c>
      <c r="E97" s="48">
        <v>5.7629999999999999</v>
      </c>
      <c r="F97" s="48">
        <v>2.1356000000000002</v>
      </c>
      <c r="G97" s="48">
        <v>10.783200000000001</v>
      </c>
      <c r="H97" s="48">
        <v>5.6878000000000002</v>
      </c>
      <c r="I97" s="48">
        <v>12.1494</v>
      </c>
      <c r="J97" s="48">
        <v>6.8398000000000003</v>
      </c>
      <c r="K97" s="48">
        <v>0</v>
      </c>
      <c r="L97" s="48">
        <v>1.8018000000000001</v>
      </c>
      <c r="M97" s="48">
        <v>0.33450000000000002</v>
      </c>
      <c r="N97" s="48">
        <v>1.4563999999999999</v>
      </c>
      <c r="O97" s="48">
        <v>3.7</v>
      </c>
      <c r="P97" s="48">
        <v>2.1356000000000002</v>
      </c>
    </row>
    <row r="98" spans="1:16" hidden="1" outlineLevel="1" collapsed="1">
      <c r="A98" s="8">
        <v>43191</v>
      </c>
      <c r="B98" s="48">
        <v>8.1601999999999997</v>
      </c>
      <c r="C98" s="48">
        <v>6.0603999999999996</v>
      </c>
      <c r="D98" s="48">
        <v>8.7606000000000002</v>
      </c>
      <c r="E98" s="48">
        <v>5</v>
      </c>
      <c r="F98" s="48">
        <v>0</v>
      </c>
      <c r="G98" s="48">
        <v>10.2666</v>
      </c>
      <c r="H98" s="48">
        <v>6.1192000000000002</v>
      </c>
      <c r="I98" s="48">
        <v>11.940099999999999</v>
      </c>
      <c r="J98" s="48">
        <v>5</v>
      </c>
      <c r="K98" s="48">
        <v>0</v>
      </c>
      <c r="L98" s="48">
        <v>1.2790999999999999</v>
      </c>
      <c r="M98" s="48">
        <v>0.23039999999999999</v>
      </c>
      <c r="N98" s="48">
        <v>1.2891999999999999</v>
      </c>
      <c r="O98" s="48">
        <v>0</v>
      </c>
      <c r="P98" s="48" t="s">
        <v>344</v>
      </c>
    </row>
    <row r="99" spans="1:16" hidden="1" outlineLevel="1" collapsed="1">
      <c r="A99" s="8">
        <v>43221</v>
      </c>
      <c r="B99" s="48">
        <v>9.2129999999999992</v>
      </c>
      <c r="C99" s="48">
        <v>6.3852000000000002</v>
      </c>
      <c r="D99" s="48">
        <v>10.0663</v>
      </c>
      <c r="E99" s="48">
        <v>0</v>
      </c>
      <c r="F99" s="48">
        <v>0</v>
      </c>
      <c r="G99" s="48">
        <v>10.6792</v>
      </c>
      <c r="H99" s="48">
        <v>6.4160000000000004</v>
      </c>
      <c r="I99" s="48">
        <v>12.290100000000001</v>
      </c>
      <c r="J99" s="48">
        <v>0</v>
      </c>
      <c r="K99" s="48">
        <v>0</v>
      </c>
      <c r="L99" s="48">
        <v>1.458</v>
      </c>
      <c r="M99" s="48">
        <v>0.27529999999999999</v>
      </c>
      <c r="N99" s="48">
        <v>1.4666999999999999</v>
      </c>
      <c r="O99" s="48">
        <v>0</v>
      </c>
      <c r="P99" s="48">
        <v>0</v>
      </c>
    </row>
    <row r="100" spans="1:16" hidden="1" outlineLevel="1" collapsed="1">
      <c r="A100" s="8">
        <v>43252</v>
      </c>
      <c r="B100" s="48">
        <v>8.7949999999999999</v>
      </c>
      <c r="C100" s="48">
        <v>5.9508999999999999</v>
      </c>
      <c r="D100" s="48">
        <v>9.4695</v>
      </c>
      <c r="E100" s="48">
        <v>0</v>
      </c>
      <c r="F100" s="48">
        <v>0.2</v>
      </c>
      <c r="G100" s="48">
        <v>10.6587</v>
      </c>
      <c r="H100" s="48">
        <v>6.0678000000000001</v>
      </c>
      <c r="I100" s="48">
        <v>12.0167</v>
      </c>
      <c r="J100" s="48">
        <v>0</v>
      </c>
      <c r="K100" s="48">
        <v>0</v>
      </c>
      <c r="L100" s="48">
        <v>1.2217</v>
      </c>
      <c r="M100" s="48">
        <v>0.22090000000000001</v>
      </c>
      <c r="N100" s="48">
        <v>1.2507999999999999</v>
      </c>
      <c r="O100" s="48">
        <v>0</v>
      </c>
      <c r="P100" s="48">
        <v>0.2</v>
      </c>
    </row>
    <row r="101" spans="1:16" hidden="1" outlineLevel="1" collapsed="1">
      <c r="A101" s="8">
        <v>43282</v>
      </c>
      <c r="B101" s="48">
        <v>8.7052999999999994</v>
      </c>
      <c r="C101" s="48">
        <v>6.5953999999999997</v>
      </c>
      <c r="D101" s="48">
        <v>9.5539000000000005</v>
      </c>
      <c r="E101" s="48">
        <v>5</v>
      </c>
      <c r="F101" s="48">
        <v>11.1</v>
      </c>
      <c r="G101" s="48">
        <v>10.1297</v>
      </c>
      <c r="H101" s="48">
        <v>6.6447000000000003</v>
      </c>
      <c r="I101" s="48">
        <v>12.0307</v>
      </c>
      <c r="J101" s="48">
        <v>5</v>
      </c>
      <c r="K101" s="48">
        <v>11.1</v>
      </c>
      <c r="L101" s="48">
        <v>2.7193000000000001</v>
      </c>
      <c r="M101" s="48">
        <v>0.01</v>
      </c>
      <c r="N101" s="48">
        <v>2.7496999999999998</v>
      </c>
      <c r="O101" s="48">
        <v>0</v>
      </c>
      <c r="P101" s="48">
        <v>0</v>
      </c>
    </row>
    <row r="102" spans="1:16" hidden="1" outlineLevel="1" collapsed="1">
      <c r="A102" s="8">
        <v>43313</v>
      </c>
      <c r="B102" s="48">
        <v>8.2713999999999999</v>
      </c>
      <c r="C102" s="48">
        <v>6.5223000000000004</v>
      </c>
      <c r="D102" s="48">
        <v>9.0601000000000003</v>
      </c>
      <c r="E102" s="48">
        <v>2.5009000000000001</v>
      </c>
      <c r="F102" s="48">
        <v>11.1</v>
      </c>
      <c r="G102" s="48">
        <v>10.5976</v>
      </c>
      <c r="H102" s="48">
        <v>6.6864999999999997</v>
      </c>
      <c r="I102" s="48">
        <v>12.956099999999999</v>
      </c>
      <c r="J102" s="48">
        <v>15</v>
      </c>
      <c r="K102" s="48">
        <v>11.1</v>
      </c>
      <c r="L102" s="48">
        <v>0.7923</v>
      </c>
      <c r="M102" s="48">
        <v>0.01</v>
      </c>
      <c r="N102" s="48">
        <v>0.76490000000000002</v>
      </c>
      <c r="O102" s="48">
        <v>2.5</v>
      </c>
      <c r="P102" s="48">
        <v>0</v>
      </c>
    </row>
    <row r="103" spans="1:16" hidden="1" outlineLevel="1" collapsed="1">
      <c r="A103" s="8">
        <v>43344</v>
      </c>
      <c r="B103" s="48">
        <v>9.8138000000000005</v>
      </c>
      <c r="C103" s="48">
        <v>4.8949999999999996</v>
      </c>
      <c r="D103" s="48">
        <v>12.2218</v>
      </c>
      <c r="E103" s="48">
        <v>0</v>
      </c>
      <c r="F103" s="48">
        <v>1.1506000000000001</v>
      </c>
      <c r="G103" s="48">
        <v>11.950100000000001</v>
      </c>
      <c r="H103" s="48">
        <v>6.7811000000000003</v>
      </c>
      <c r="I103" s="48">
        <v>13.5616</v>
      </c>
      <c r="J103" s="48">
        <v>0</v>
      </c>
      <c r="K103" s="48">
        <v>11.6813</v>
      </c>
      <c r="L103" s="48">
        <v>0.74770000000000003</v>
      </c>
      <c r="M103" s="48">
        <v>0.95309999999999995</v>
      </c>
      <c r="N103" s="48">
        <v>0.38190000000000002</v>
      </c>
      <c r="O103" s="48">
        <v>0</v>
      </c>
      <c r="P103" s="48">
        <v>0.9768</v>
      </c>
    </row>
    <row r="104" spans="1:16" hidden="1" outlineLevel="1" collapsed="1">
      <c r="A104" s="8">
        <v>43374</v>
      </c>
      <c r="B104" s="48">
        <v>12.9945</v>
      </c>
      <c r="C104" s="48">
        <v>6.5289000000000001</v>
      </c>
      <c r="D104" s="48">
        <v>15.071</v>
      </c>
      <c r="E104" s="48">
        <v>0</v>
      </c>
      <c r="F104" s="48">
        <v>0</v>
      </c>
      <c r="G104" s="48">
        <v>13.227399999999999</v>
      </c>
      <c r="H104" s="48">
        <v>6.8693999999999997</v>
      </c>
      <c r="I104" s="48">
        <v>15.1724</v>
      </c>
      <c r="J104" s="48">
        <v>0</v>
      </c>
      <c r="K104" s="48">
        <v>0</v>
      </c>
      <c r="L104" s="48">
        <v>1.2349000000000001</v>
      </c>
      <c r="M104" s="48">
        <v>0.69359999999999999</v>
      </c>
      <c r="N104" s="48">
        <v>2.4386999999999999</v>
      </c>
      <c r="O104" s="48">
        <v>0</v>
      </c>
      <c r="P104" s="48">
        <v>0</v>
      </c>
    </row>
    <row r="105" spans="1:16" hidden="1" outlineLevel="1" collapsed="1">
      <c r="A105" s="8">
        <v>43405</v>
      </c>
      <c r="B105" s="48">
        <v>12.273899999999999</v>
      </c>
      <c r="C105" s="48">
        <v>6.5282</v>
      </c>
      <c r="D105" s="48">
        <v>14.616</v>
      </c>
      <c r="E105" s="48">
        <v>4.7</v>
      </c>
      <c r="F105" s="48">
        <v>12</v>
      </c>
      <c r="G105" s="48">
        <v>12.667999999999999</v>
      </c>
      <c r="H105" s="48">
        <v>7.2534000000000001</v>
      </c>
      <c r="I105" s="48">
        <v>14.629</v>
      </c>
      <c r="J105" s="48">
        <v>4.7</v>
      </c>
      <c r="K105" s="48">
        <v>12</v>
      </c>
      <c r="L105" s="48">
        <v>0.86809999999999998</v>
      </c>
      <c r="M105" s="48">
        <v>0.81810000000000005</v>
      </c>
      <c r="N105" s="48">
        <v>2.9339</v>
      </c>
      <c r="O105" s="48">
        <v>0</v>
      </c>
      <c r="P105" s="48">
        <v>0</v>
      </c>
    </row>
    <row r="106" spans="1:16" hidden="1" outlineLevel="1" collapsed="1">
      <c r="A106" s="8">
        <v>43435</v>
      </c>
      <c r="B106" s="48">
        <v>12.6866</v>
      </c>
      <c r="C106" s="48">
        <v>7.1199000000000003</v>
      </c>
      <c r="D106" s="48">
        <v>14.873900000000001</v>
      </c>
      <c r="E106" s="48">
        <v>1</v>
      </c>
      <c r="F106" s="48">
        <v>2.4767999999999999</v>
      </c>
      <c r="G106" s="48">
        <v>13.2576</v>
      </c>
      <c r="H106" s="48">
        <v>7.1878000000000002</v>
      </c>
      <c r="I106" s="48">
        <v>15.1241</v>
      </c>
      <c r="J106" s="48">
        <v>1</v>
      </c>
      <c r="K106" s="48">
        <v>0</v>
      </c>
      <c r="L106" s="48">
        <v>2.2719</v>
      </c>
      <c r="M106" s="48">
        <v>0.01</v>
      </c>
      <c r="N106" s="48">
        <v>2.0971000000000002</v>
      </c>
      <c r="O106" s="48">
        <v>0</v>
      </c>
      <c r="P106" s="48">
        <v>2.4767999999999999</v>
      </c>
    </row>
    <row r="107" spans="1:16" hidden="1" outlineLevel="1" collapsed="1">
      <c r="A107" s="8">
        <v>43466</v>
      </c>
      <c r="B107" s="48">
        <v>11.6</v>
      </c>
      <c r="C107" s="48">
        <v>5.2069000000000001</v>
      </c>
      <c r="D107" s="48">
        <v>13.8729</v>
      </c>
      <c r="E107" s="48">
        <v>3.7</v>
      </c>
      <c r="F107" s="48">
        <v>12</v>
      </c>
      <c r="G107" s="48">
        <v>13.033799999999999</v>
      </c>
      <c r="H107" s="48">
        <v>6.8657000000000004</v>
      </c>
      <c r="I107" s="48">
        <v>14.010899999999999</v>
      </c>
      <c r="J107" s="48">
        <v>0</v>
      </c>
      <c r="K107" s="48">
        <v>12</v>
      </c>
      <c r="L107" s="48">
        <v>2.6011000000000002</v>
      </c>
      <c r="M107" s="48">
        <v>0.92059999999999997</v>
      </c>
      <c r="N107" s="48">
        <v>0.56200000000000006</v>
      </c>
      <c r="O107" s="48">
        <v>3.7</v>
      </c>
      <c r="P107" s="48">
        <v>0</v>
      </c>
    </row>
    <row r="108" spans="1:16" hidden="1" outlineLevel="1" collapsed="1">
      <c r="A108" s="8">
        <v>43497</v>
      </c>
      <c r="B108" s="48">
        <v>12.817</v>
      </c>
      <c r="C108" s="48">
        <v>6.8757000000000001</v>
      </c>
      <c r="D108" s="48">
        <v>14.0319</v>
      </c>
      <c r="E108" s="48">
        <v>0</v>
      </c>
      <c r="F108" s="48">
        <v>12</v>
      </c>
      <c r="G108" s="48">
        <v>12.930300000000001</v>
      </c>
      <c r="H108" s="48">
        <v>7.2031999999999998</v>
      </c>
      <c r="I108" s="48">
        <v>14.0444</v>
      </c>
      <c r="J108" s="48">
        <v>0</v>
      </c>
      <c r="K108" s="48">
        <v>12</v>
      </c>
      <c r="L108" s="48">
        <v>0.83940000000000003</v>
      </c>
      <c r="M108" s="48">
        <v>0.61960000000000004</v>
      </c>
      <c r="N108" s="48">
        <v>2.8523000000000001</v>
      </c>
      <c r="O108" s="48">
        <v>0</v>
      </c>
      <c r="P108" s="48">
        <v>0</v>
      </c>
    </row>
    <row r="109" spans="1:16" hidden="1" outlineLevel="1" collapsed="1">
      <c r="A109" s="8">
        <v>43525</v>
      </c>
      <c r="B109" s="48">
        <v>12.809799999999999</v>
      </c>
      <c r="C109" s="48">
        <v>5.3273999999999999</v>
      </c>
      <c r="D109" s="48">
        <v>13.9704</v>
      </c>
      <c r="E109" s="48">
        <v>8.3063000000000002</v>
      </c>
      <c r="F109" s="48">
        <v>0</v>
      </c>
      <c r="G109" s="48">
        <v>12.9292</v>
      </c>
      <c r="H109" s="48">
        <v>5.4526000000000003</v>
      </c>
      <c r="I109" s="48">
        <v>14.088699999999999</v>
      </c>
      <c r="J109" s="48">
        <v>8.3063000000000002</v>
      </c>
      <c r="K109" s="48">
        <v>0</v>
      </c>
      <c r="L109" s="48">
        <v>1.0588</v>
      </c>
      <c r="M109" s="48">
        <v>0.20300000000000001</v>
      </c>
      <c r="N109" s="48">
        <v>1.3037000000000001</v>
      </c>
      <c r="O109" s="48">
        <v>0</v>
      </c>
      <c r="P109" s="48">
        <v>0</v>
      </c>
    </row>
    <row r="110" spans="1:16" hidden="1" outlineLevel="1" collapsed="1">
      <c r="A110" s="8">
        <v>43556</v>
      </c>
      <c r="B110" s="48">
        <v>11.795199999999999</v>
      </c>
      <c r="C110" s="48">
        <v>6.5035999999999996</v>
      </c>
      <c r="D110" s="48">
        <v>12.8614</v>
      </c>
      <c r="E110" s="48">
        <v>8.5713000000000008</v>
      </c>
      <c r="F110" s="48">
        <v>0</v>
      </c>
      <c r="G110" s="48">
        <v>12.5281</v>
      </c>
      <c r="H110" s="48">
        <v>6.7862999999999998</v>
      </c>
      <c r="I110" s="48">
        <v>13.805</v>
      </c>
      <c r="J110" s="48">
        <v>8.5713000000000008</v>
      </c>
      <c r="K110" s="48">
        <v>0</v>
      </c>
      <c r="L110" s="48">
        <v>3.5146999999999999</v>
      </c>
      <c r="M110" s="48">
        <v>0.53569999999999995</v>
      </c>
      <c r="N110" s="48">
        <v>3.7296</v>
      </c>
      <c r="O110" s="48">
        <v>0</v>
      </c>
      <c r="P110" s="48">
        <v>0</v>
      </c>
    </row>
    <row r="111" spans="1:16" hidden="1" outlineLevel="1" collapsed="1">
      <c r="A111" s="8">
        <v>43586</v>
      </c>
      <c r="B111" s="48">
        <v>12.4299</v>
      </c>
      <c r="C111" s="48">
        <v>7.3197000000000001</v>
      </c>
      <c r="D111" s="48">
        <v>13.74</v>
      </c>
      <c r="E111" s="48">
        <v>9.0533999999999999</v>
      </c>
      <c r="F111" s="48">
        <v>12</v>
      </c>
      <c r="G111" s="48">
        <v>12.694000000000001</v>
      </c>
      <c r="H111" s="48">
        <v>7.5895999999999999</v>
      </c>
      <c r="I111" s="48">
        <v>14.029199999999999</v>
      </c>
      <c r="J111" s="48">
        <v>9.0533999999999999</v>
      </c>
      <c r="K111" s="48">
        <v>12</v>
      </c>
      <c r="L111" s="48">
        <v>2.5299</v>
      </c>
      <c r="M111" s="48">
        <v>0.443</v>
      </c>
      <c r="N111" s="48">
        <v>3.0916000000000001</v>
      </c>
      <c r="O111" s="48">
        <v>0</v>
      </c>
      <c r="P111" s="48">
        <v>0</v>
      </c>
    </row>
    <row r="112" spans="1:16" hidden="1" outlineLevel="1" collapsed="1">
      <c r="A112" s="8">
        <v>43617</v>
      </c>
      <c r="B112" s="48">
        <v>12.647399999999999</v>
      </c>
      <c r="C112" s="48">
        <v>6.4408000000000003</v>
      </c>
      <c r="D112" s="48">
        <v>14.348000000000001</v>
      </c>
      <c r="E112" s="48">
        <v>6.2527999999999997</v>
      </c>
      <c r="F112" s="48">
        <v>13.5832</v>
      </c>
      <c r="G112" s="48">
        <v>13.0999</v>
      </c>
      <c r="H112" s="48">
        <v>6.4686000000000003</v>
      </c>
      <c r="I112" s="48">
        <v>14.679399999999999</v>
      </c>
      <c r="J112" s="48">
        <v>8.7415000000000003</v>
      </c>
      <c r="K112" s="48">
        <v>13.5832</v>
      </c>
      <c r="L112" s="48">
        <v>1.5892999999999999</v>
      </c>
      <c r="M112" s="48">
        <v>0.25600000000000001</v>
      </c>
      <c r="N112" s="48">
        <v>2.6757</v>
      </c>
      <c r="O112" s="48">
        <v>0.25</v>
      </c>
      <c r="P112" s="48">
        <v>0</v>
      </c>
    </row>
    <row r="113" spans="1:16" hidden="1" outlineLevel="1" collapsed="1">
      <c r="A113" s="8">
        <v>43647</v>
      </c>
      <c r="B113" s="48">
        <v>13.0213</v>
      </c>
      <c r="C113" s="48">
        <v>5.992</v>
      </c>
      <c r="D113" s="48">
        <v>14.4962</v>
      </c>
      <c r="E113" s="48">
        <v>9.3425999999999991</v>
      </c>
      <c r="F113" s="48">
        <v>12.8139</v>
      </c>
      <c r="G113" s="48">
        <v>13.3072</v>
      </c>
      <c r="H113" s="48">
        <v>6.5987</v>
      </c>
      <c r="I113" s="48">
        <v>14.644600000000001</v>
      </c>
      <c r="J113" s="48">
        <v>9.3425999999999991</v>
      </c>
      <c r="K113" s="48">
        <v>12.8139</v>
      </c>
      <c r="L113" s="48">
        <v>1.8508</v>
      </c>
      <c r="M113" s="48">
        <v>0.32200000000000001</v>
      </c>
      <c r="N113" s="48">
        <v>3.8174000000000001</v>
      </c>
      <c r="O113" s="48">
        <v>0</v>
      </c>
      <c r="P113" s="48">
        <v>0</v>
      </c>
    </row>
    <row r="114" spans="1:16" hidden="1" outlineLevel="1" collapsed="1">
      <c r="A114" s="8">
        <v>43678</v>
      </c>
      <c r="B114" s="48">
        <v>11.6539</v>
      </c>
      <c r="C114" s="48">
        <v>4.7422000000000004</v>
      </c>
      <c r="D114" s="48">
        <v>13.9907</v>
      </c>
      <c r="E114" s="48">
        <v>8.3056000000000001</v>
      </c>
      <c r="F114" s="48">
        <v>13.6911</v>
      </c>
      <c r="G114" s="48">
        <v>12.554</v>
      </c>
      <c r="H114" s="48">
        <v>6.2930000000000001</v>
      </c>
      <c r="I114" s="48">
        <v>14.200200000000001</v>
      </c>
      <c r="J114" s="48">
        <v>9.3001000000000005</v>
      </c>
      <c r="K114" s="48">
        <v>13.6911</v>
      </c>
      <c r="L114" s="48">
        <v>0.49690000000000001</v>
      </c>
      <c r="M114" s="48">
        <v>0.21659999999999999</v>
      </c>
      <c r="N114" s="48">
        <v>1.4446000000000001</v>
      </c>
      <c r="O114" s="48">
        <v>1.2</v>
      </c>
      <c r="P114" s="48">
        <v>0</v>
      </c>
    </row>
    <row r="115" spans="1:16" hidden="1" outlineLevel="1" collapsed="1">
      <c r="A115" s="8">
        <v>43709</v>
      </c>
      <c r="B115" s="48">
        <v>10.807700000000001</v>
      </c>
      <c r="C115" s="48">
        <v>7.1738999999999997</v>
      </c>
      <c r="D115" s="48">
        <v>13.214499999999999</v>
      </c>
      <c r="E115" s="48">
        <v>3.411</v>
      </c>
      <c r="F115" s="48">
        <v>14</v>
      </c>
      <c r="G115" s="48">
        <v>12.3531</v>
      </c>
      <c r="H115" s="48">
        <v>7.3167</v>
      </c>
      <c r="I115" s="48">
        <v>13.757300000000001</v>
      </c>
      <c r="J115" s="48">
        <v>8.8872</v>
      </c>
      <c r="K115" s="48">
        <v>14</v>
      </c>
      <c r="L115" s="48">
        <v>0.89239999999999997</v>
      </c>
      <c r="M115" s="48">
        <v>0.28070000000000001</v>
      </c>
      <c r="N115" s="48">
        <v>1.0988</v>
      </c>
      <c r="O115" s="48">
        <v>0.85109999999999997</v>
      </c>
      <c r="P115" s="48">
        <v>0</v>
      </c>
    </row>
    <row r="116" spans="1:16" hidden="1" outlineLevel="1" collapsed="1">
      <c r="A116" s="8">
        <v>43739</v>
      </c>
      <c r="B116" s="48">
        <v>11.0563</v>
      </c>
      <c r="C116" s="48">
        <v>6.3912000000000004</v>
      </c>
      <c r="D116" s="48">
        <v>12.6295</v>
      </c>
      <c r="E116" s="48">
        <v>9.7947000000000006</v>
      </c>
      <c r="F116" s="48">
        <v>12.9178</v>
      </c>
      <c r="G116" s="48">
        <v>11.1877</v>
      </c>
      <c r="H116" s="48">
        <v>6.4603999999999999</v>
      </c>
      <c r="I116" s="48">
        <v>12.8073</v>
      </c>
      <c r="J116" s="48">
        <v>9.7947000000000006</v>
      </c>
      <c r="K116" s="48">
        <v>12.9178</v>
      </c>
      <c r="L116" s="48">
        <v>2.2656999999999998</v>
      </c>
      <c r="M116" s="48">
        <v>8.09E-2</v>
      </c>
      <c r="N116" s="48">
        <v>2.6823999999999999</v>
      </c>
      <c r="O116" s="48">
        <v>0</v>
      </c>
      <c r="P116" s="48">
        <v>0</v>
      </c>
    </row>
    <row r="117" spans="1:16" hidden="1" outlineLevel="1" collapsed="1">
      <c r="A117" s="8">
        <v>43770</v>
      </c>
      <c r="B117" s="48">
        <v>10.9224</v>
      </c>
      <c r="C117" s="48">
        <v>6.8776999999999999</v>
      </c>
      <c r="D117" s="48">
        <v>12.1624</v>
      </c>
      <c r="E117" s="48">
        <v>7.8998999999999997</v>
      </c>
      <c r="F117" s="48">
        <v>13.9697</v>
      </c>
      <c r="G117" s="48">
        <v>11.070499999999999</v>
      </c>
      <c r="H117" s="48">
        <v>7.2453000000000003</v>
      </c>
      <c r="I117" s="48">
        <v>12.217499999999999</v>
      </c>
      <c r="J117" s="48">
        <v>7.8998999999999997</v>
      </c>
      <c r="K117" s="48">
        <v>13.9697</v>
      </c>
      <c r="L117" s="48">
        <v>0.55669999999999997</v>
      </c>
      <c r="M117" s="48">
        <v>9.7699999999999995E-2</v>
      </c>
      <c r="N117" s="48">
        <v>1.7241</v>
      </c>
      <c r="O117" s="48">
        <v>0</v>
      </c>
      <c r="P117" s="48" t="s">
        <v>344</v>
      </c>
    </row>
    <row r="118" spans="1:16" hidden="1" outlineLevel="1" collapsed="1">
      <c r="A118" s="8">
        <v>43800</v>
      </c>
      <c r="B118" s="48">
        <v>9.9791000000000007</v>
      </c>
      <c r="C118" s="48">
        <v>8.2826000000000004</v>
      </c>
      <c r="D118" s="48">
        <v>10.7347</v>
      </c>
      <c r="E118" s="48">
        <v>5.9223999999999997</v>
      </c>
      <c r="F118" s="48">
        <v>13.4</v>
      </c>
      <c r="G118" s="48">
        <v>10.5654</v>
      </c>
      <c r="H118" s="48">
        <v>8.3025000000000002</v>
      </c>
      <c r="I118" s="48">
        <v>11.2324</v>
      </c>
      <c r="J118" s="48">
        <v>10.344200000000001</v>
      </c>
      <c r="K118" s="48">
        <v>13.4</v>
      </c>
      <c r="L118" s="48">
        <v>1.0613999999999999</v>
      </c>
      <c r="M118" s="48">
        <v>0.308</v>
      </c>
      <c r="N118" s="48">
        <v>1.6822999999999999</v>
      </c>
      <c r="O118" s="48">
        <v>0.01</v>
      </c>
      <c r="P118" s="48">
        <v>0</v>
      </c>
    </row>
    <row r="119" spans="1:16" hidden="1" outlineLevel="1" collapsed="1">
      <c r="A119" s="8">
        <v>43831</v>
      </c>
      <c r="B119" s="48">
        <v>9.0427999999999997</v>
      </c>
      <c r="C119" s="48">
        <v>8.1079000000000008</v>
      </c>
      <c r="D119" s="48">
        <v>9.3331</v>
      </c>
      <c r="E119" s="48">
        <v>7.8764000000000003</v>
      </c>
      <c r="F119" s="48">
        <v>12.8</v>
      </c>
      <c r="G119" s="48">
        <v>9.5884999999999998</v>
      </c>
      <c r="H119" s="48">
        <v>8.1745000000000001</v>
      </c>
      <c r="I119" s="48">
        <v>9.9192999999999998</v>
      </c>
      <c r="J119" s="48">
        <v>10.143599999999999</v>
      </c>
      <c r="K119" s="48">
        <v>12.8</v>
      </c>
      <c r="L119" s="48">
        <v>0.40200000000000002</v>
      </c>
      <c r="M119" s="48">
        <v>0.42630000000000001</v>
      </c>
      <c r="N119" s="48">
        <v>0.434</v>
      </c>
      <c r="O119" s="48">
        <v>0.25</v>
      </c>
      <c r="P119" s="48" t="s">
        <v>344</v>
      </c>
    </row>
    <row r="120" spans="1:16" hidden="1" outlineLevel="1" collapsed="1">
      <c r="A120" s="8">
        <v>43862</v>
      </c>
      <c r="B120" s="48">
        <v>7.4375999999999998</v>
      </c>
      <c r="C120" s="48">
        <v>6.0446999999999997</v>
      </c>
      <c r="D120" s="48">
        <v>7.9208999999999996</v>
      </c>
      <c r="E120" s="48">
        <v>8.9487000000000005</v>
      </c>
      <c r="F120" s="48">
        <v>1</v>
      </c>
      <c r="G120" s="48">
        <v>7.6722999999999999</v>
      </c>
      <c r="H120" s="48">
        <v>6.5578000000000003</v>
      </c>
      <c r="I120" s="48">
        <v>7.9345999999999997</v>
      </c>
      <c r="J120" s="48">
        <v>8.9487000000000005</v>
      </c>
      <c r="K120" s="48">
        <v>0</v>
      </c>
      <c r="L120" s="48">
        <v>0.44929999999999998</v>
      </c>
      <c r="M120" s="48">
        <v>3.8300000000000001E-2</v>
      </c>
      <c r="N120" s="48">
        <v>0.12280000000000001</v>
      </c>
      <c r="O120" s="48">
        <v>0</v>
      </c>
      <c r="P120" s="48">
        <v>1</v>
      </c>
    </row>
    <row r="121" spans="1:16" hidden="1" outlineLevel="1" collapsed="1">
      <c r="A121" s="8">
        <v>43891</v>
      </c>
      <c r="B121" s="48">
        <v>7.1445999999999996</v>
      </c>
      <c r="C121" s="48">
        <v>5.5087000000000002</v>
      </c>
      <c r="D121" s="48">
        <v>7.9729999999999999</v>
      </c>
      <c r="E121" s="48">
        <v>6.7206999999999999</v>
      </c>
      <c r="F121" s="48">
        <v>1.75</v>
      </c>
      <c r="G121" s="48">
        <v>7.5115999999999996</v>
      </c>
      <c r="H121" s="48">
        <v>5.8360000000000003</v>
      </c>
      <c r="I121" s="48">
        <v>8.1836000000000002</v>
      </c>
      <c r="J121" s="48">
        <v>7.0633999999999997</v>
      </c>
      <c r="K121" s="48">
        <v>0</v>
      </c>
      <c r="L121" s="48">
        <v>1.4174</v>
      </c>
      <c r="M121" s="48">
        <v>0.01</v>
      </c>
      <c r="N121" s="48">
        <v>2.1762000000000001</v>
      </c>
      <c r="O121" s="48">
        <v>0.25</v>
      </c>
      <c r="P121" s="48">
        <v>1.75</v>
      </c>
    </row>
    <row r="122" spans="1:16" hidden="1" outlineLevel="1" collapsed="1">
      <c r="A122" s="8">
        <v>43922</v>
      </c>
      <c r="B122" s="48">
        <v>7.0281000000000002</v>
      </c>
      <c r="C122" s="48">
        <v>5.6036999999999999</v>
      </c>
      <c r="D122" s="48">
        <v>7.7262000000000004</v>
      </c>
      <c r="E122" s="48">
        <v>7.3552999999999997</v>
      </c>
      <c r="F122" s="48">
        <v>2.75</v>
      </c>
      <c r="G122" s="48">
        <v>7.1962999999999999</v>
      </c>
      <c r="H122" s="48">
        <v>5.8334999999999999</v>
      </c>
      <c r="I122" s="48">
        <v>7.7382</v>
      </c>
      <c r="J122" s="48">
        <v>7.3552999999999997</v>
      </c>
      <c r="K122" s="48">
        <v>0</v>
      </c>
      <c r="L122" s="48">
        <v>1.7171000000000001</v>
      </c>
      <c r="M122" s="48">
        <v>0.01</v>
      </c>
      <c r="N122" s="48">
        <v>0.4355</v>
      </c>
      <c r="O122" s="48">
        <v>0</v>
      </c>
      <c r="P122" s="48">
        <v>2.75</v>
      </c>
    </row>
    <row r="123" spans="1:16" hidden="1" outlineLevel="1" collapsed="1">
      <c r="A123" s="8">
        <v>43952</v>
      </c>
      <c r="B123" s="48">
        <v>6.4074</v>
      </c>
      <c r="C123" s="48">
        <v>4.3468999999999998</v>
      </c>
      <c r="D123" s="48">
        <v>7.5321999999999996</v>
      </c>
      <c r="E123" s="48">
        <v>6.0777000000000001</v>
      </c>
      <c r="F123" s="48">
        <v>0</v>
      </c>
      <c r="G123" s="48">
        <v>6.9176000000000002</v>
      </c>
      <c r="H123" s="48">
        <v>5.6662999999999997</v>
      </c>
      <c r="I123" s="48">
        <v>7.5800999999999998</v>
      </c>
      <c r="J123" s="48">
        <v>6.0777000000000001</v>
      </c>
      <c r="K123" s="48">
        <v>0</v>
      </c>
      <c r="L123" s="48">
        <v>8.3500000000000005E-2</v>
      </c>
      <c r="M123" s="48">
        <v>0.01</v>
      </c>
      <c r="N123" s="48">
        <v>1.25</v>
      </c>
      <c r="O123" s="48">
        <v>0</v>
      </c>
      <c r="P123" s="48" t="s">
        <v>344</v>
      </c>
    </row>
    <row r="124" spans="1:16" hidden="1" outlineLevel="1" collapsed="1">
      <c r="A124" s="8">
        <v>43983</v>
      </c>
      <c r="B124" s="48">
        <v>5.4508000000000001</v>
      </c>
      <c r="C124" s="48">
        <v>4.3499999999999996</v>
      </c>
      <c r="D124" s="48">
        <v>5.9268000000000001</v>
      </c>
      <c r="E124" s="48">
        <v>6.0019</v>
      </c>
      <c r="F124" s="48">
        <v>0</v>
      </c>
      <c r="G124" s="48">
        <v>5.9393000000000002</v>
      </c>
      <c r="H124" s="48">
        <v>4.5327000000000002</v>
      </c>
      <c r="I124" s="48">
        <v>6.7205000000000004</v>
      </c>
      <c r="J124" s="48">
        <v>6.0019</v>
      </c>
      <c r="K124" s="48">
        <v>0</v>
      </c>
      <c r="L124" s="48">
        <v>1.3086</v>
      </c>
      <c r="M124" s="48">
        <v>0.01</v>
      </c>
      <c r="N124" s="48">
        <v>1.4806999999999999</v>
      </c>
      <c r="O124" s="48">
        <v>0</v>
      </c>
      <c r="P124" s="48">
        <v>0</v>
      </c>
    </row>
    <row r="125" spans="1:16" hidden="1" outlineLevel="1" collapsed="1">
      <c r="A125" s="8">
        <v>44013</v>
      </c>
      <c r="B125" s="48">
        <v>5.0675999999999997</v>
      </c>
      <c r="C125" s="48">
        <v>4.2828999999999997</v>
      </c>
      <c r="D125" s="48">
        <v>5.4584000000000001</v>
      </c>
      <c r="E125" s="48">
        <v>5.3404999999999996</v>
      </c>
      <c r="F125" s="48">
        <v>1E-3</v>
      </c>
      <c r="G125" s="48">
        <v>5.0945</v>
      </c>
      <c r="H125" s="48">
        <v>4.2872000000000003</v>
      </c>
      <c r="I125" s="48">
        <v>5.4843000000000002</v>
      </c>
      <c r="J125" s="48">
        <v>5.3404999999999996</v>
      </c>
      <c r="K125" s="48">
        <v>0</v>
      </c>
      <c r="L125" s="48">
        <v>0.55510000000000004</v>
      </c>
      <c r="M125" s="48">
        <v>0.01</v>
      </c>
      <c r="N125" s="48">
        <v>0.96660000000000001</v>
      </c>
      <c r="O125" s="48">
        <v>0</v>
      </c>
      <c r="P125" s="48">
        <v>1E-3</v>
      </c>
    </row>
    <row r="126" spans="1:16" hidden="1" outlineLevel="1" collapsed="1">
      <c r="A126" s="8">
        <v>44044</v>
      </c>
      <c r="B126" s="48">
        <v>3.8161999999999998</v>
      </c>
      <c r="C126" s="48">
        <v>3.4590000000000001</v>
      </c>
      <c r="D126" s="48">
        <v>4.6567999999999996</v>
      </c>
      <c r="E126" s="48">
        <v>1.7097</v>
      </c>
      <c r="F126" s="48">
        <v>0</v>
      </c>
      <c r="G126" s="48">
        <v>4.1890000000000001</v>
      </c>
      <c r="H126" s="48">
        <v>3.4590000000000001</v>
      </c>
      <c r="I126" s="48">
        <v>4.6700999999999997</v>
      </c>
      <c r="J126" s="48">
        <v>4.8479999999999999</v>
      </c>
      <c r="K126" s="48">
        <v>0</v>
      </c>
      <c r="L126" s="48">
        <v>3.8199999999999998E-2</v>
      </c>
      <c r="M126" s="48">
        <v>0.01</v>
      </c>
      <c r="N126" s="48">
        <v>1.3</v>
      </c>
      <c r="O126" s="48">
        <v>0.01</v>
      </c>
      <c r="P126" s="48">
        <v>0</v>
      </c>
    </row>
    <row r="127" spans="1:16" hidden="1" outlineLevel="1" collapsed="1">
      <c r="A127" s="8">
        <v>44075</v>
      </c>
      <c r="B127" s="48">
        <v>4.0454999999999997</v>
      </c>
      <c r="C127" s="48">
        <v>3.1356000000000002</v>
      </c>
      <c r="D127" s="48">
        <v>4.3901000000000003</v>
      </c>
      <c r="E127" s="48">
        <v>4.3398000000000003</v>
      </c>
      <c r="F127" s="48">
        <v>0</v>
      </c>
      <c r="G127" s="48">
        <v>4.0553999999999997</v>
      </c>
      <c r="H127" s="48">
        <v>3.1356999999999999</v>
      </c>
      <c r="I127" s="48">
        <v>4.4071999999999996</v>
      </c>
      <c r="J127" s="48">
        <v>4.3398000000000003</v>
      </c>
      <c r="K127" s="48">
        <v>0</v>
      </c>
      <c r="L127" s="48">
        <v>1.4630000000000001</v>
      </c>
      <c r="M127" s="48">
        <v>0.01</v>
      </c>
      <c r="N127" s="48">
        <v>1.4631000000000001</v>
      </c>
      <c r="O127" s="48">
        <v>0</v>
      </c>
      <c r="P127" s="48">
        <v>0</v>
      </c>
    </row>
    <row r="128" spans="1:16" hidden="1" outlineLevel="1" collapsed="1">
      <c r="A128" s="8">
        <v>44105</v>
      </c>
      <c r="B128" s="48">
        <v>3.4676999999999998</v>
      </c>
      <c r="C128" s="48">
        <v>2.1513</v>
      </c>
      <c r="D128" s="48">
        <v>3.7818999999999998</v>
      </c>
      <c r="E128" s="48">
        <v>4.4166999999999996</v>
      </c>
      <c r="F128" s="48">
        <v>0</v>
      </c>
      <c r="G128" s="48">
        <v>3.4921000000000002</v>
      </c>
      <c r="H128" s="48">
        <v>2.1724000000000001</v>
      </c>
      <c r="I128" s="48">
        <v>3.8111000000000002</v>
      </c>
      <c r="J128" s="48">
        <v>4.4166999999999996</v>
      </c>
      <c r="K128" s="48">
        <v>0</v>
      </c>
      <c r="L128" s="48">
        <v>0.623</v>
      </c>
      <c r="M128" s="48">
        <v>0.01</v>
      </c>
      <c r="N128" s="48">
        <v>0.86240000000000006</v>
      </c>
      <c r="O128" s="48">
        <v>0</v>
      </c>
      <c r="P128" s="48">
        <v>0</v>
      </c>
    </row>
    <row r="129" spans="1:16" hidden="1" outlineLevel="1" collapsed="1">
      <c r="A129" s="8">
        <v>44136</v>
      </c>
      <c r="B129" s="48">
        <v>3.0598000000000001</v>
      </c>
      <c r="C129" s="48">
        <v>1.4131</v>
      </c>
      <c r="D129" s="48">
        <v>3.8860999999999999</v>
      </c>
      <c r="E129" s="48">
        <v>2.4794999999999998</v>
      </c>
      <c r="F129" s="48">
        <v>0</v>
      </c>
      <c r="G129" s="48">
        <v>3.3323</v>
      </c>
      <c r="H129" s="48">
        <v>1.4416</v>
      </c>
      <c r="I129" s="48">
        <v>3.8895</v>
      </c>
      <c r="J129" s="48">
        <v>3.6423999999999999</v>
      </c>
      <c r="K129" s="48">
        <v>0</v>
      </c>
      <c r="L129" s="48">
        <v>1.03E-2</v>
      </c>
      <c r="M129" s="48">
        <v>0.01</v>
      </c>
      <c r="N129" s="48">
        <v>0.25</v>
      </c>
      <c r="O129" s="48">
        <v>8.6999999999999994E-3</v>
      </c>
      <c r="P129" s="48">
        <v>0</v>
      </c>
    </row>
    <row r="130" spans="1:16" hidden="1" outlineLevel="1" collapsed="1">
      <c r="A130" s="8">
        <v>44166</v>
      </c>
      <c r="B130" s="48">
        <v>3.2526000000000002</v>
      </c>
      <c r="C130" s="48">
        <v>1.5678000000000001</v>
      </c>
      <c r="D130" s="48">
        <v>3.9468000000000001</v>
      </c>
      <c r="E130" s="48">
        <v>3.2978000000000001</v>
      </c>
      <c r="F130" s="48">
        <v>0</v>
      </c>
      <c r="G130" s="48">
        <v>3.2814000000000001</v>
      </c>
      <c r="H130" s="48">
        <v>1.6042000000000001</v>
      </c>
      <c r="I130" s="48">
        <v>3.9685999999999999</v>
      </c>
      <c r="J130" s="48">
        <v>3.2978000000000001</v>
      </c>
      <c r="K130" s="48">
        <v>0</v>
      </c>
      <c r="L130" s="48">
        <v>0.42309999999999998</v>
      </c>
      <c r="M130" s="48">
        <v>0.01</v>
      </c>
      <c r="N130" s="48">
        <v>0.96599999999999997</v>
      </c>
      <c r="O130" s="48">
        <v>0</v>
      </c>
      <c r="P130" s="48">
        <v>0</v>
      </c>
    </row>
    <row r="131" spans="1:16" hidden="1" outlineLevel="1" collapsed="1">
      <c r="A131" s="8">
        <v>44197</v>
      </c>
      <c r="B131" s="48">
        <v>3.5070999999999999</v>
      </c>
      <c r="C131" s="48">
        <v>1.4991000000000001</v>
      </c>
      <c r="D131" s="48">
        <v>4.1787000000000001</v>
      </c>
      <c r="E131" s="48">
        <v>3.1869000000000001</v>
      </c>
      <c r="F131" s="48">
        <v>0</v>
      </c>
      <c r="G131" s="48">
        <v>3.5318999999999998</v>
      </c>
      <c r="H131" s="48">
        <v>1.5046999999999999</v>
      </c>
      <c r="I131" s="48">
        <v>4.2222</v>
      </c>
      <c r="J131" s="48">
        <v>3.1869000000000001</v>
      </c>
      <c r="K131" s="48">
        <v>0</v>
      </c>
      <c r="L131" s="48">
        <v>0.70479999999999998</v>
      </c>
      <c r="M131" s="48">
        <v>0.01</v>
      </c>
      <c r="N131" s="48">
        <v>0.76559999999999995</v>
      </c>
      <c r="O131" s="48">
        <v>0</v>
      </c>
      <c r="P131" s="48">
        <v>0</v>
      </c>
    </row>
    <row r="132" spans="1:16" hidden="1" outlineLevel="1" collapsed="1">
      <c r="A132" s="8">
        <v>44228</v>
      </c>
      <c r="B132" s="48">
        <v>3.0611999999999999</v>
      </c>
      <c r="C132" s="48">
        <v>0.77700000000000002</v>
      </c>
      <c r="D132" s="48">
        <v>3.6810999999999998</v>
      </c>
      <c r="E132" s="48">
        <v>3.1339000000000001</v>
      </c>
      <c r="F132" s="48">
        <v>0</v>
      </c>
      <c r="G132" s="48">
        <v>3.3424999999999998</v>
      </c>
      <c r="H132" s="48">
        <v>0.77700000000000002</v>
      </c>
      <c r="I132" s="48">
        <v>4.2868000000000004</v>
      </c>
      <c r="J132" s="48">
        <v>3.1339000000000001</v>
      </c>
      <c r="K132" s="48">
        <v>0</v>
      </c>
      <c r="L132" s="48">
        <v>0.5</v>
      </c>
      <c r="M132" s="48">
        <v>0.01</v>
      </c>
      <c r="N132" s="48">
        <v>0.5</v>
      </c>
      <c r="O132" s="48">
        <v>0</v>
      </c>
      <c r="P132" s="48">
        <v>0</v>
      </c>
    </row>
    <row r="133" spans="1:16" hidden="1" outlineLevel="1" collapsed="1">
      <c r="A133" s="8">
        <v>44256</v>
      </c>
      <c r="B133" s="48">
        <v>3.782</v>
      </c>
      <c r="C133" s="48">
        <v>1.0011000000000001</v>
      </c>
      <c r="D133" s="48">
        <v>4.7179000000000002</v>
      </c>
      <c r="E133" s="48">
        <v>3.1625000000000001</v>
      </c>
      <c r="F133" s="48">
        <v>0</v>
      </c>
      <c r="G133" s="48">
        <v>3.8029000000000002</v>
      </c>
      <c r="H133" s="48">
        <v>1.0011000000000001</v>
      </c>
      <c r="I133" s="48">
        <v>4.7453000000000003</v>
      </c>
      <c r="J133" s="48">
        <v>3.1958000000000002</v>
      </c>
      <c r="K133" s="48">
        <v>0</v>
      </c>
      <c r="L133" s="48">
        <v>1.1134999999999999</v>
      </c>
      <c r="M133" s="48">
        <v>0.01</v>
      </c>
      <c r="N133" s="48">
        <v>1.6</v>
      </c>
      <c r="O133" s="48">
        <v>0.01</v>
      </c>
      <c r="P133" s="48">
        <v>0</v>
      </c>
    </row>
    <row r="134" spans="1:16" hidden="1" outlineLevel="1" collapsed="1">
      <c r="A134" s="8">
        <v>44287</v>
      </c>
      <c r="B134" s="48">
        <v>3.6362000000000001</v>
      </c>
      <c r="C134" s="48">
        <v>1.0470999999999999</v>
      </c>
      <c r="D134" s="48">
        <v>4.2080000000000002</v>
      </c>
      <c r="E134" s="48">
        <v>3.1471</v>
      </c>
      <c r="F134" s="48">
        <v>0</v>
      </c>
      <c r="G134" s="48">
        <v>3.9281999999999999</v>
      </c>
      <c r="H134" s="48">
        <v>1.0470999999999999</v>
      </c>
      <c r="I134" s="48">
        <v>4.7370000000000001</v>
      </c>
      <c r="J134" s="48">
        <v>3.1471</v>
      </c>
      <c r="K134" s="48">
        <v>0</v>
      </c>
      <c r="L134" s="48">
        <v>0.45500000000000002</v>
      </c>
      <c r="M134" s="48">
        <v>0.01</v>
      </c>
      <c r="N134" s="48">
        <v>0.45500000000000002</v>
      </c>
      <c r="O134" s="48">
        <v>0</v>
      </c>
      <c r="P134" s="48">
        <v>0</v>
      </c>
    </row>
    <row r="135" spans="1:16" hidden="1" outlineLevel="1" collapsed="1">
      <c r="A135" s="8">
        <v>44317</v>
      </c>
      <c r="B135" s="48">
        <v>3.5609000000000002</v>
      </c>
      <c r="C135" s="48">
        <v>1.0098</v>
      </c>
      <c r="D135" s="48">
        <v>4.3173000000000004</v>
      </c>
      <c r="E135" s="48">
        <v>3.0448</v>
      </c>
      <c r="F135" s="48">
        <v>0</v>
      </c>
      <c r="G135" s="48">
        <v>3.9575</v>
      </c>
      <c r="H135" s="48">
        <v>1.0099</v>
      </c>
      <c r="I135" s="48">
        <v>5.1521999999999997</v>
      </c>
      <c r="J135" s="48">
        <v>3.0448</v>
      </c>
      <c r="K135" s="48">
        <v>0</v>
      </c>
      <c r="L135" s="48">
        <v>0.52049999999999996</v>
      </c>
      <c r="M135" s="48">
        <v>0.01</v>
      </c>
      <c r="N135" s="48">
        <v>0.52049999999999996</v>
      </c>
      <c r="O135" s="48">
        <v>0</v>
      </c>
      <c r="P135" s="48">
        <v>0</v>
      </c>
    </row>
    <row r="136" spans="1:16" hidden="1" outlineLevel="1" collapsed="1">
      <c r="A136" s="8">
        <v>44348</v>
      </c>
      <c r="B136" s="48">
        <v>3.6894999999999998</v>
      </c>
      <c r="C136" s="48">
        <v>0.91579999999999995</v>
      </c>
      <c r="D136" s="48">
        <v>4.3192000000000004</v>
      </c>
      <c r="E136" s="48">
        <v>3.0667</v>
      </c>
      <c r="F136" s="48">
        <v>0.1</v>
      </c>
      <c r="G136" s="48">
        <v>3.9557000000000002</v>
      </c>
      <c r="H136" s="48">
        <v>0.91579999999999995</v>
      </c>
      <c r="I136" s="48">
        <v>4.7991000000000001</v>
      </c>
      <c r="J136" s="48">
        <v>3.0667</v>
      </c>
      <c r="K136" s="48">
        <v>0.1</v>
      </c>
      <c r="L136" s="48">
        <v>0.5</v>
      </c>
      <c r="M136" s="48">
        <v>0.01</v>
      </c>
      <c r="N136" s="48">
        <v>0.5</v>
      </c>
      <c r="O136" s="48">
        <v>0</v>
      </c>
      <c r="P136" s="48">
        <v>0</v>
      </c>
    </row>
    <row r="137" spans="1:16" hidden="1" outlineLevel="1" collapsed="1">
      <c r="A137" s="8">
        <v>44378</v>
      </c>
      <c r="B137" s="48">
        <v>4.1196999999999999</v>
      </c>
      <c r="C137" s="48">
        <v>2.1000999999999999</v>
      </c>
      <c r="D137" s="48">
        <v>5.0168999999999997</v>
      </c>
      <c r="E137" s="48">
        <v>2.7158000000000002</v>
      </c>
      <c r="F137" s="48">
        <v>0</v>
      </c>
      <c r="G137" s="48">
        <v>4.2252000000000001</v>
      </c>
      <c r="H137" s="48">
        <v>2.1000999999999999</v>
      </c>
      <c r="I137" s="48">
        <v>5.2144000000000004</v>
      </c>
      <c r="J137" s="48">
        <v>2.7391000000000001</v>
      </c>
      <c r="K137" s="48">
        <v>0</v>
      </c>
      <c r="L137" s="48">
        <v>1.6879999999999999</v>
      </c>
      <c r="M137" s="48">
        <v>0.01</v>
      </c>
      <c r="N137" s="48">
        <v>1.65</v>
      </c>
      <c r="O137" s="48">
        <v>1.9471000000000001</v>
      </c>
      <c r="P137" s="48">
        <v>0</v>
      </c>
    </row>
    <row r="138" spans="1:16" hidden="1" outlineLevel="1" collapsed="1">
      <c r="A138" s="8">
        <v>44409</v>
      </c>
      <c r="B138" s="48">
        <v>3.4537</v>
      </c>
      <c r="C138" s="48">
        <v>1.7564</v>
      </c>
      <c r="D138" s="48">
        <v>4.1262999999999996</v>
      </c>
      <c r="E138" s="48">
        <v>2.2717999999999998</v>
      </c>
      <c r="F138" s="48">
        <v>0</v>
      </c>
      <c r="G138" s="48">
        <v>3.8094999999999999</v>
      </c>
      <c r="H138" s="48">
        <v>1.7564</v>
      </c>
      <c r="I138" s="48">
        <v>4.7967000000000004</v>
      </c>
      <c r="J138" s="48">
        <v>2.2795999999999998</v>
      </c>
      <c r="K138" s="48">
        <v>0</v>
      </c>
      <c r="L138" s="48">
        <v>0.5504</v>
      </c>
      <c r="M138" s="48">
        <v>0.01</v>
      </c>
      <c r="N138" s="48">
        <v>0.5</v>
      </c>
      <c r="O138" s="48">
        <v>1.9</v>
      </c>
      <c r="P138" s="48">
        <v>0</v>
      </c>
    </row>
    <row r="139" spans="1:16" hidden="1" outlineLevel="1" collapsed="1">
      <c r="A139" s="8">
        <v>44440</v>
      </c>
      <c r="B139" s="48">
        <v>3.2559999999999998</v>
      </c>
      <c r="C139" s="48">
        <v>1.6249</v>
      </c>
      <c r="D139" s="48">
        <v>4.8448000000000002</v>
      </c>
      <c r="E139" s="48">
        <v>1.3303</v>
      </c>
      <c r="F139" s="48">
        <v>0</v>
      </c>
      <c r="G139" s="48">
        <v>3.7818999999999998</v>
      </c>
      <c r="H139" s="48">
        <v>1.6249</v>
      </c>
      <c r="I139" s="48">
        <v>4.9043000000000001</v>
      </c>
      <c r="J139" s="48">
        <v>2.2757000000000001</v>
      </c>
      <c r="K139" s="48">
        <v>0</v>
      </c>
      <c r="L139" s="48">
        <v>1.43E-2</v>
      </c>
      <c r="M139" s="48">
        <v>0.01</v>
      </c>
      <c r="N139" s="48">
        <v>0.1</v>
      </c>
      <c r="O139" s="48">
        <v>0.01</v>
      </c>
      <c r="P139" s="48">
        <v>0</v>
      </c>
    </row>
    <row r="140" spans="1:16" collapsed="1">
      <c r="A140" s="8">
        <v>44470</v>
      </c>
      <c r="B140" s="48">
        <v>3.9988999999999999</v>
      </c>
      <c r="C140" s="48">
        <v>2.1089000000000002</v>
      </c>
      <c r="D140" s="48">
        <v>4.9645999999999999</v>
      </c>
      <c r="E140" s="48">
        <v>2.3938999999999999</v>
      </c>
      <c r="F140" s="48">
        <v>0</v>
      </c>
      <c r="G140" s="48">
        <v>4.0716000000000001</v>
      </c>
      <c r="H140" s="48">
        <v>2.1089000000000002</v>
      </c>
      <c r="I140" s="48">
        <v>5.1230000000000002</v>
      </c>
      <c r="J140" s="48">
        <v>2.3938999999999999</v>
      </c>
      <c r="K140" s="48">
        <v>0</v>
      </c>
      <c r="L140" s="48">
        <v>1.4125000000000001</v>
      </c>
      <c r="M140" s="48">
        <v>0.01</v>
      </c>
      <c r="N140" s="48">
        <v>1.4125000000000001</v>
      </c>
      <c r="O140" s="48">
        <v>0</v>
      </c>
      <c r="P140" s="48">
        <v>0</v>
      </c>
    </row>
    <row r="141" spans="1:16">
      <c r="A141" s="8">
        <v>44501</v>
      </c>
      <c r="B141" s="48">
        <v>4.0867000000000004</v>
      </c>
      <c r="C141" s="48">
        <v>2.0447000000000002</v>
      </c>
      <c r="D141" s="48">
        <v>5.2092999999999998</v>
      </c>
      <c r="E141" s="48">
        <v>2.4203999999999999</v>
      </c>
      <c r="F141" s="48">
        <v>0</v>
      </c>
      <c r="G141" s="48">
        <v>4.1493000000000002</v>
      </c>
      <c r="H141" s="48">
        <v>2.0447000000000002</v>
      </c>
      <c r="I141" s="48">
        <v>5.2671999999999999</v>
      </c>
      <c r="J141" s="48">
        <v>2.4590000000000001</v>
      </c>
      <c r="K141" s="48">
        <v>0</v>
      </c>
      <c r="L141" s="48">
        <v>1.3378000000000001</v>
      </c>
      <c r="M141" s="48">
        <v>0.01</v>
      </c>
      <c r="N141" s="48">
        <v>8.7999999999999995E-2</v>
      </c>
      <c r="O141" s="48">
        <v>1.9</v>
      </c>
      <c r="P141" s="48">
        <v>0</v>
      </c>
    </row>
    <row r="142" spans="1:16">
      <c r="A142" s="8">
        <v>44531</v>
      </c>
      <c r="B142" s="48">
        <v>4.7868000000000004</v>
      </c>
      <c r="C142" s="48">
        <v>2.1413000000000002</v>
      </c>
      <c r="D142" s="48">
        <v>5.9603999999999999</v>
      </c>
      <c r="E142" s="48">
        <v>2.4853000000000001</v>
      </c>
      <c r="F142" s="48">
        <v>0</v>
      </c>
      <c r="G142" s="48">
        <v>4.9353999999999996</v>
      </c>
      <c r="H142" s="48">
        <v>2.1413000000000002</v>
      </c>
      <c r="I142" s="48">
        <v>6.2496999999999998</v>
      </c>
      <c r="J142" s="48">
        <v>2.4853000000000001</v>
      </c>
      <c r="K142" s="48">
        <v>0</v>
      </c>
      <c r="L142" s="48">
        <v>0.75860000000000005</v>
      </c>
      <c r="M142" s="48">
        <v>0.01</v>
      </c>
      <c r="N142" s="48">
        <v>0.75860000000000005</v>
      </c>
      <c r="O142" s="48">
        <v>0</v>
      </c>
      <c r="P142" s="48">
        <v>0</v>
      </c>
    </row>
    <row r="143" spans="1:16">
      <c r="A143" s="8">
        <v>44562</v>
      </c>
      <c r="B143" s="48">
        <v>5.3704999999999998</v>
      </c>
      <c r="C143" s="48">
        <v>1.3565</v>
      </c>
      <c r="D143" s="48">
        <v>6.4992999999999999</v>
      </c>
      <c r="E143" s="48">
        <v>2.4971000000000001</v>
      </c>
      <c r="F143" s="48">
        <v>0</v>
      </c>
      <c r="G143" s="48">
        <v>5.5301999999999998</v>
      </c>
      <c r="H143" s="48">
        <v>1.3565</v>
      </c>
      <c r="I143" s="48">
        <v>6.7672999999999996</v>
      </c>
      <c r="J143" s="48">
        <v>2.4971000000000001</v>
      </c>
      <c r="K143" s="48">
        <v>0</v>
      </c>
      <c r="L143" s="48">
        <v>0.12659999999999999</v>
      </c>
      <c r="M143" s="48">
        <v>0.01</v>
      </c>
      <c r="N143" s="48">
        <v>0.12659999999999999</v>
      </c>
      <c r="O143" s="48">
        <v>0</v>
      </c>
      <c r="P143" s="48">
        <v>0</v>
      </c>
    </row>
    <row r="144" spans="1:16">
      <c r="A144" s="8">
        <v>44593</v>
      </c>
      <c r="B144" s="48">
        <v>6.6048</v>
      </c>
      <c r="C144" s="48">
        <v>1.8940999999999999</v>
      </c>
      <c r="D144" s="48">
        <v>7.8536000000000001</v>
      </c>
      <c r="E144" s="48">
        <v>2.2301000000000002</v>
      </c>
      <c r="F144" s="48">
        <v>0</v>
      </c>
      <c r="G144" s="48">
        <v>6.6276999999999999</v>
      </c>
      <c r="H144" s="48">
        <v>1.8940999999999999</v>
      </c>
      <c r="I144" s="48">
        <v>7.8898999999999999</v>
      </c>
      <c r="J144" s="48">
        <v>2.2301000000000002</v>
      </c>
      <c r="K144" s="48">
        <v>0</v>
      </c>
      <c r="L144" s="48">
        <v>1.5982000000000001</v>
      </c>
      <c r="M144" s="48">
        <v>0.01</v>
      </c>
      <c r="N144" s="48">
        <v>1.5983000000000001</v>
      </c>
      <c r="O144" s="48">
        <v>0</v>
      </c>
      <c r="P144" s="48">
        <v>0</v>
      </c>
    </row>
    <row r="145" spans="1:16">
      <c r="A145" s="8">
        <v>44621</v>
      </c>
      <c r="B145" s="48">
        <v>5.0438999999999998</v>
      </c>
      <c r="C145" s="48">
        <v>2.5335999999999999</v>
      </c>
      <c r="D145" s="48">
        <v>5.9846000000000004</v>
      </c>
      <c r="E145" s="48">
        <v>11.3</v>
      </c>
      <c r="F145" s="48">
        <v>0</v>
      </c>
      <c r="G145" s="48">
        <v>5.0438999999999998</v>
      </c>
      <c r="H145" s="48">
        <v>2.5335999999999999</v>
      </c>
      <c r="I145" s="48">
        <v>5.9846000000000004</v>
      </c>
      <c r="J145" s="48">
        <v>11.3</v>
      </c>
      <c r="K145" s="48">
        <v>0</v>
      </c>
      <c r="L145" s="48">
        <v>0.01</v>
      </c>
      <c r="M145" s="48">
        <v>0.01</v>
      </c>
      <c r="N145" s="48">
        <v>0</v>
      </c>
      <c r="O145" s="48">
        <v>0</v>
      </c>
      <c r="P145" s="48" t="s">
        <v>344</v>
      </c>
    </row>
    <row r="146" spans="1:16">
      <c r="A146" s="8">
        <v>44652</v>
      </c>
      <c r="B146" s="48">
        <v>4.3059000000000003</v>
      </c>
      <c r="C146" s="48">
        <v>2.5222000000000002</v>
      </c>
      <c r="D146" s="48">
        <v>5.3362999999999996</v>
      </c>
      <c r="E146" s="48">
        <v>0</v>
      </c>
      <c r="F146" s="48">
        <v>0.25</v>
      </c>
      <c r="G146" s="48">
        <v>4.5042</v>
      </c>
      <c r="H146" s="48">
        <v>2.5222000000000002</v>
      </c>
      <c r="I146" s="48">
        <v>5.3936999999999999</v>
      </c>
      <c r="J146" s="48">
        <v>0</v>
      </c>
      <c r="K146" s="48">
        <v>10</v>
      </c>
      <c r="L146" s="48">
        <v>0.49769999999999998</v>
      </c>
      <c r="M146" s="48">
        <v>0.01</v>
      </c>
      <c r="N146" s="48">
        <v>1.5</v>
      </c>
      <c r="O146" s="48">
        <v>0</v>
      </c>
      <c r="P146" s="48">
        <v>0.25</v>
      </c>
    </row>
    <row r="147" spans="1:16">
      <c r="A147" s="8">
        <v>44682</v>
      </c>
      <c r="B147" s="48">
        <v>4.4341999999999997</v>
      </c>
      <c r="C147" s="48">
        <v>2.6602000000000001</v>
      </c>
      <c r="D147" s="48">
        <v>5.2106000000000003</v>
      </c>
      <c r="E147" s="48">
        <v>0</v>
      </c>
      <c r="F147" s="48">
        <v>0</v>
      </c>
      <c r="G147" s="48">
        <v>4.4343000000000004</v>
      </c>
      <c r="H147" s="48">
        <v>2.6602000000000001</v>
      </c>
      <c r="I147" s="48">
        <v>5.2106000000000003</v>
      </c>
      <c r="J147" s="48">
        <v>0</v>
      </c>
      <c r="K147" s="48">
        <v>0</v>
      </c>
      <c r="L147" s="48">
        <v>2.2000000000000001E-3</v>
      </c>
      <c r="M147" s="48">
        <v>0.01</v>
      </c>
      <c r="N147" s="48">
        <v>1E-3</v>
      </c>
      <c r="O147" s="48">
        <v>0</v>
      </c>
      <c r="P147" s="48" t="s">
        <v>344</v>
      </c>
    </row>
    <row r="148" spans="1:16">
      <c r="A148" s="8">
        <v>44713</v>
      </c>
      <c r="B148" s="48">
        <v>5.8727</v>
      </c>
      <c r="C148" s="48">
        <v>2.5387</v>
      </c>
      <c r="D148" s="48">
        <v>8.4712999999999994</v>
      </c>
      <c r="E148" s="48">
        <v>3.2</v>
      </c>
      <c r="F148" s="48">
        <v>0</v>
      </c>
      <c r="G148" s="48">
        <v>6.0153999999999996</v>
      </c>
      <c r="H148" s="48">
        <v>2.5387</v>
      </c>
      <c r="I148" s="48">
        <v>8.6270000000000007</v>
      </c>
      <c r="J148" s="48">
        <v>0</v>
      </c>
      <c r="K148" s="48">
        <v>0</v>
      </c>
      <c r="L148" s="48">
        <v>2.4453</v>
      </c>
      <c r="M148" s="48">
        <v>0.01</v>
      </c>
      <c r="N148" s="48">
        <v>0.31950000000000001</v>
      </c>
      <c r="O148" s="48">
        <v>3.2</v>
      </c>
      <c r="P148" s="48">
        <v>0</v>
      </c>
    </row>
    <row r="149" spans="1:16">
      <c r="A149" s="8">
        <v>44743</v>
      </c>
      <c r="B149" s="48">
        <v>7.3536000000000001</v>
      </c>
      <c r="C149" s="48">
        <v>3.8338000000000001</v>
      </c>
      <c r="D149" s="48">
        <v>9.5586000000000002</v>
      </c>
      <c r="E149" s="48">
        <v>2.9817</v>
      </c>
      <c r="F149" s="48">
        <v>0</v>
      </c>
      <c r="G149" s="48">
        <v>7.9122000000000003</v>
      </c>
      <c r="H149" s="48">
        <v>3.8338000000000001</v>
      </c>
      <c r="I149" s="48">
        <v>9.9674999999999994</v>
      </c>
      <c r="J149" s="48">
        <v>11.1136</v>
      </c>
      <c r="K149" s="48">
        <v>0</v>
      </c>
      <c r="L149" s="48">
        <v>2.4106999999999998</v>
      </c>
      <c r="M149" s="48">
        <v>0.01</v>
      </c>
      <c r="N149" s="48">
        <v>1.0619000000000001</v>
      </c>
      <c r="O149" s="48">
        <v>2.9428999999999998</v>
      </c>
      <c r="P149" s="48">
        <v>0</v>
      </c>
    </row>
    <row r="150" spans="1:16">
      <c r="A150" s="8">
        <v>44774</v>
      </c>
      <c r="B150" s="48">
        <v>6.9436</v>
      </c>
      <c r="C150" s="48">
        <v>2.3799000000000001</v>
      </c>
      <c r="D150" s="48">
        <v>10.714700000000001</v>
      </c>
      <c r="E150" s="48">
        <v>3.2</v>
      </c>
      <c r="F150" s="48">
        <v>0</v>
      </c>
      <c r="G150" s="48">
        <v>7.7737999999999996</v>
      </c>
      <c r="H150" s="48">
        <v>2.38</v>
      </c>
      <c r="I150" s="48">
        <v>10.977600000000001</v>
      </c>
      <c r="J150" s="48">
        <v>0</v>
      </c>
      <c r="K150" s="48">
        <v>0</v>
      </c>
      <c r="L150" s="48">
        <v>3.0947</v>
      </c>
      <c r="M150" s="48">
        <v>0.01</v>
      </c>
      <c r="N150" s="48">
        <v>2</v>
      </c>
      <c r="O150" s="48">
        <v>3.2</v>
      </c>
      <c r="P150" s="48">
        <v>0</v>
      </c>
    </row>
    <row r="151" spans="1:16">
      <c r="A151" s="8">
        <v>44805</v>
      </c>
      <c r="B151" s="48">
        <v>7.41</v>
      </c>
      <c r="C151" s="48">
        <v>2.7204999999999999</v>
      </c>
      <c r="D151" s="48">
        <v>11.298999999999999</v>
      </c>
      <c r="E151" s="48">
        <v>3.1884999999999999</v>
      </c>
      <c r="F151" s="48">
        <v>0</v>
      </c>
      <c r="G151" s="48">
        <v>7.5955000000000004</v>
      </c>
      <c r="H151" s="48">
        <v>2.7204999999999999</v>
      </c>
      <c r="I151" s="48">
        <v>11.298999999999999</v>
      </c>
      <c r="J151" s="48">
        <v>8.5</v>
      </c>
      <c r="K151" s="48">
        <v>0</v>
      </c>
      <c r="L151" s="48">
        <v>3.1852999999999998</v>
      </c>
      <c r="M151" s="48">
        <v>0.01</v>
      </c>
      <c r="N151" s="48">
        <v>0</v>
      </c>
      <c r="O151" s="48">
        <v>3.1852999999999998</v>
      </c>
      <c r="P151" s="48">
        <v>0</v>
      </c>
    </row>
    <row r="152" spans="1:16">
      <c r="A152" s="8">
        <v>44835</v>
      </c>
      <c r="B152" s="48">
        <v>7.9105999999999996</v>
      </c>
      <c r="C152" s="48">
        <v>2.4830999999999999</v>
      </c>
      <c r="D152" s="48">
        <v>11.575100000000001</v>
      </c>
      <c r="E152" s="48">
        <v>3.5</v>
      </c>
      <c r="F152" s="48">
        <v>0</v>
      </c>
      <c r="G152" s="48">
        <v>8.0653000000000006</v>
      </c>
      <c r="H152" s="48">
        <v>2.4830999999999999</v>
      </c>
      <c r="I152" s="48">
        <v>11.829599999999999</v>
      </c>
      <c r="J152" s="48">
        <v>0</v>
      </c>
      <c r="K152" s="48">
        <v>0</v>
      </c>
      <c r="L152" s="48">
        <v>1.6420999999999999</v>
      </c>
      <c r="M152" s="48">
        <v>0.01</v>
      </c>
      <c r="N152" s="48">
        <v>0.01</v>
      </c>
      <c r="O152" s="48">
        <v>3.5</v>
      </c>
      <c r="P152" s="48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7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7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6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7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8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24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8">
        <v>10.6738</v>
      </c>
      <c r="C11" s="48">
        <v>4.5674999999999999</v>
      </c>
      <c r="D11" s="48">
        <v>10.1732</v>
      </c>
      <c r="E11" s="48">
        <v>13.5276</v>
      </c>
      <c r="F11" s="48">
        <v>11.970800000000001</v>
      </c>
      <c r="G11" s="48">
        <v>13.271000000000001</v>
      </c>
      <c r="H11" s="48">
        <v>5.4775999999999998</v>
      </c>
      <c r="I11" s="48">
        <v>13.391500000000001</v>
      </c>
      <c r="J11" s="48">
        <v>15.505100000000001</v>
      </c>
      <c r="K11" s="48">
        <v>12.3812</v>
      </c>
      <c r="L11" s="48">
        <v>6.7671000000000001</v>
      </c>
      <c r="M11" s="48">
        <v>2.7433999999999998</v>
      </c>
      <c r="N11" s="48">
        <v>6.7622999999999998</v>
      </c>
      <c r="O11" s="48">
        <v>8.3054000000000006</v>
      </c>
      <c r="P11" s="48">
        <v>8.4342000000000006</v>
      </c>
    </row>
    <row r="12" spans="1:16" ht="12.75" hidden="1" customHeight="1" outlineLevel="1">
      <c r="A12" s="8">
        <v>40575</v>
      </c>
      <c r="B12" s="48">
        <v>11.1462</v>
      </c>
      <c r="C12" s="48">
        <v>4.9116</v>
      </c>
      <c r="D12" s="48">
        <v>10.926500000000001</v>
      </c>
      <c r="E12" s="48">
        <v>13.9945</v>
      </c>
      <c r="F12" s="48">
        <v>16.772099999999998</v>
      </c>
      <c r="G12" s="48">
        <v>13.435600000000001</v>
      </c>
      <c r="H12" s="48">
        <v>5.8296999999999999</v>
      </c>
      <c r="I12" s="48">
        <v>13.3124</v>
      </c>
      <c r="J12" s="48">
        <v>16.135999999999999</v>
      </c>
      <c r="K12" s="48">
        <v>17.382100000000001</v>
      </c>
      <c r="L12" s="48">
        <v>6.4706999999999999</v>
      </c>
      <c r="M12" s="48">
        <v>3.3304999999999998</v>
      </c>
      <c r="N12" s="48">
        <v>6.5715000000000003</v>
      </c>
      <c r="O12" s="48">
        <v>7.9097</v>
      </c>
      <c r="P12" s="48">
        <v>6.5044000000000004</v>
      </c>
    </row>
    <row r="13" spans="1:16" ht="12.75" hidden="1" customHeight="1" outlineLevel="1">
      <c r="A13" s="8">
        <v>40603</v>
      </c>
      <c r="B13" s="48">
        <v>9.9716000000000005</v>
      </c>
      <c r="C13" s="48">
        <v>5.1382000000000003</v>
      </c>
      <c r="D13" s="48">
        <v>8.9091000000000005</v>
      </c>
      <c r="E13" s="48">
        <v>14.137600000000001</v>
      </c>
      <c r="F13" s="48">
        <v>11.2544</v>
      </c>
      <c r="G13" s="48">
        <v>12.5945</v>
      </c>
      <c r="H13" s="48">
        <v>5.9508999999999999</v>
      </c>
      <c r="I13" s="48">
        <v>11.914300000000001</v>
      </c>
      <c r="J13" s="48">
        <v>16.532900000000001</v>
      </c>
      <c r="K13" s="48">
        <v>13.1189</v>
      </c>
      <c r="L13" s="48">
        <v>6.2386999999999997</v>
      </c>
      <c r="M13" s="48">
        <v>3.0676000000000001</v>
      </c>
      <c r="N13" s="48">
        <v>6.3212000000000002</v>
      </c>
      <c r="O13" s="48">
        <v>7.5423999999999998</v>
      </c>
      <c r="P13" s="48">
        <v>6.7663000000000002</v>
      </c>
    </row>
    <row r="14" spans="1:16" ht="12.75" hidden="1" customHeight="1" outlineLevel="1">
      <c r="A14" s="8">
        <v>40634</v>
      </c>
      <c r="B14" s="48">
        <v>9.1427999999999994</v>
      </c>
      <c r="C14" s="48">
        <v>5.5867000000000004</v>
      </c>
      <c r="D14" s="48">
        <v>8.7070000000000007</v>
      </c>
      <c r="E14" s="48">
        <v>12.615600000000001</v>
      </c>
      <c r="F14" s="48">
        <v>13.6427</v>
      </c>
      <c r="G14" s="48">
        <v>11.2401</v>
      </c>
      <c r="H14" s="48">
        <v>6.2836999999999996</v>
      </c>
      <c r="I14" s="48">
        <v>11.4794</v>
      </c>
      <c r="J14" s="48">
        <v>14.6145</v>
      </c>
      <c r="K14" s="48">
        <v>14.6553</v>
      </c>
      <c r="L14" s="48">
        <v>6.2226999999999997</v>
      </c>
      <c r="M14" s="48">
        <v>3.0743999999999998</v>
      </c>
      <c r="N14" s="48">
        <v>6.2582000000000004</v>
      </c>
      <c r="O14" s="48">
        <v>7.7481999999999998</v>
      </c>
      <c r="P14" s="48">
        <v>7.0258000000000003</v>
      </c>
    </row>
    <row r="15" spans="1:16" ht="12.75" hidden="1" customHeight="1" outlineLevel="1">
      <c r="A15" s="8">
        <v>40664</v>
      </c>
      <c r="B15" s="48">
        <v>9.3421000000000003</v>
      </c>
      <c r="C15" s="48">
        <v>3.5615000000000001</v>
      </c>
      <c r="D15" s="48">
        <v>8.3704000000000001</v>
      </c>
      <c r="E15" s="48">
        <v>13.6676</v>
      </c>
      <c r="F15" s="48">
        <v>12.6294</v>
      </c>
      <c r="G15" s="48">
        <v>12.014799999999999</v>
      </c>
      <c r="H15" s="48">
        <v>4.5945999999999998</v>
      </c>
      <c r="I15" s="48">
        <v>11.382400000000001</v>
      </c>
      <c r="J15" s="48">
        <v>15.5969</v>
      </c>
      <c r="K15" s="48">
        <v>14.481</v>
      </c>
      <c r="L15" s="48">
        <v>5.6669</v>
      </c>
      <c r="M15" s="48">
        <v>1.7203999999999999</v>
      </c>
      <c r="N15" s="48">
        <v>5.8887</v>
      </c>
      <c r="O15" s="48">
        <v>7.6139999999999999</v>
      </c>
      <c r="P15" s="48">
        <v>6.8140000000000001</v>
      </c>
    </row>
    <row r="16" spans="1:16" ht="12.75" hidden="1" customHeight="1" outlineLevel="1">
      <c r="A16" s="8">
        <v>40695</v>
      </c>
      <c r="B16" s="48">
        <v>8.8770000000000007</v>
      </c>
      <c r="C16" s="48">
        <v>4.2550999999999997</v>
      </c>
      <c r="D16" s="48">
        <v>8.0177999999999994</v>
      </c>
      <c r="E16" s="48">
        <v>12.3439</v>
      </c>
      <c r="F16" s="48">
        <v>12.4716</v>
      </c>
      <c r="G16" s="48">
        <v>11.234299999999999</v>
      </c>
      <c r="H16" s="48">
        <v>5.0773999999999999</v>
      </c>
      <c r="I16" s="48">
        <v>10.8208</v>
      </c>
      <c r="J16" s="48">
        <v>14.470800000000001</v>
      </c>
      <c r="K16" s="48">
        <v>15.971</v>
      </c>
      <c r="L16" s="48">
        <v>5.7492000000000001</v>
      </c>
      <c r="M16" s="48">
        <v>2.1713</v>
      </c>
      <c r="N16" s="48">
        <v>5.7221000000000002</v>
      </c>
      <c r="O16" s="48">
        <v>7.4177999999999997</v>
      </c>
      <c r="P16" s="48">
        <v>6.4181999999999997</v>
      </c>
    </row>
    <row r="17" spans="1:16" ht="12.75" hidden="1" customHeight="1" outlineLevel="1">
      <c r="A17" s="8">
        <v>40725</v>
      </c>
      <c r="B17" s="48">
        <v>9.0661000000000005</v>
      </c>
      <c r="C17" s="48">
        <v>8.6356000000000002</v>
      </c>
      <c r="D17" s="48">
        <v>7.8522999999999996</v>
      </c>
      <c r="E17" s="48">
        <v>11.5731</v>
      </c>
      <c r="F17" s="48">
        <v>14.514200000000001</v>
      </c>
      <c r="G17" s="48">
        <v>11.783899999999999</v>
      </c>
      <c r="H17" s="48">
        <v>11.5907</v>
      </c>
      <c r="I17" s="48">
        <v>10.203099999999999</v>
      </c>
      <c r="J17" s="48">
        <v>14.053900000000001</v>
      </c>
      <c r="K17" s="48">
        <v>15.901300000000001</v>
      </c>
      <c r="L17" s="48">
        <v>5.5458999999999996</v>
      </c>
      <c r="M17" s="48">
        <v>3.5066000000000002</v>
      </c>
      <c r="N17" s="48">
        <v>5.6218000000000004</v>
      </c>
      <c r="O17" s="48">
        <v>7.2080000000000002</v>
      </c>
      <c r="P17" s="48">
        <v>6.5194000000000001</v>
      </c>
    </row>
    <row r="18" spans="1:16" ht="12.75" hidden="1" customHeight="1" outlineLevel="1">
      <c r="A18" s="8">
        <v>40756</v>
      </c>
      <c r="B18" s="48">
        <v>9.0121000000000002</v>
      </c>
      <c r="C18" s="48">
        <v>4.8234000000000004</v>
      </c>
      <c r="D18" s="48">
        <v>8.2179000000000002</v>
      </c>
      <c r="E18" s="48">
        <v>12.0716</v>
      </c>
      <c r="F18" s="48">
        <v>13.594799999999999</v>
      </c>
      <c r="G18" s="48">
        <v>11.498200000000001</v>
      </c>
      <c r="H18" s="48">
        <v>6.2984999999999998</v>
      </c>
      <c r="I18" s="48">
        <v>10.939</v>
      </c>
      <c r="J18" s="48">
        <v>14.095599999999999</v>
      </c>
      <c r="K18" s="48">
        <v>14.027900000000001</v>
      </c>
      <c r="L18" s="48">
        <v>5.6501000000000001</v>
      </c>
      <c r="M18" s="48">
        <v>2.6013999999999999</v>
      </c>
      <c r="N18" s="48">
        <v>5.6384999999999996</v>
      </c>
      <c r="O18" s="48">
        <v>7.4970999999999997</v>
      </c>
      <c r="P18" s="48">
        <v>6.6980000000000004</v>
      </c>
    </row>
    <row r="19" spans="1:16" ht="12.75" hidden="1" customHeight="1" outlineLevel="1">
      <c r="A19" s="8">
        <v>40787</v>
      </c>
      <c r="B19" s="48">
        <v>8.5812000000000008</v>
      </c>
      <c r="C19" s="48">
        <v>4.6837</v>
      </c>
      <c r="D19" s="48">
        <v>8.2220999999999993</v>
      </c>
      <c r="E19" s="48">
        <v>12.372299999999999</v>
      </c>
      <c r="F19" s="48">
        <v>18.0898</v>
      </c>
      <c r="G19" s="48">
        <v>11.251799999999999</v>
      </c>
      <c r="H19" s="48">
        <v>6.2712000000000003</v>
      </c>
      <c r="I19" s="48">
        <v>10.9815</v>
      </c>
      <c r="J19" s="48">
        <v>14.8918</v>
      </c>
      <c r="K19" s="48">
        <v>19.0943</v>
      </c>
      <c r="L19" s="48">
        <v>5.3299000000000003</v>
      </c>
      <c r="M19" s="48">
        <v>2.7824</v>
      </c>
      <c r="N19" s="48">
        <v>5.7427999999999999</v>
      </c>
      <c r="O19" s="48">
        <v>7.2888000000000002</v>
      </c>
      <c r="P19" s="48">
        <v>8.6395</v>
      </c>
    </row>
    <row r="20" spans="1:16" ht="12.75" hidden="1" customHeight="1" outlineLevel="1">
      <c r="A20" s="8">
        <v>40817</v>
      </c>
      <c r="B20" s="48">
        <v>7.9116999999999997</v>
      </c>
      <c r="C20" s="48">
        <v>4.01</v>
      </c>
      <c r="D20" s="48">
        <v>8.7276000000000007</v>
      </c>
      <c r="E20" s="48">
        <v>12.459199999999999</v>
      </c>
      <c r="F20" s="48">
        <v>15.4116</v>
      </c>
      <c r="G20" s="48">
        <v>11.3988</v>
      </c>
      <c r="H20" s="48">
        <v>6.1622000000000003</v>
      </c>
      <c r="I20" s="48">
        <v>11.8978</v>
      </c>
      <c r="J20" s="48">
        <v>15.1203</v>
      </c>
      <c r="K20" s="48">
        <v>16.214400000000001</v>
      </c>
      <c r="L20" s="48">
        <v>4.8807999999999998</v>
      </c>
      <c r="M20" s="48">
        <v>2.8424</v>
      </c>
      <c r="N20" s="48">
        <v>6.0743999999999998</v>
      </c>
      <c r="O20" s="48">
        <v>7.1679000000000004</v>
      </c>
      <c r="P20" s="48">
        <v>7.7080000000000002</v>
      </c>
    </row>
    <row r="21" spans="1:16" ht="12.75" hidden="1" customHeight="1" outlineLevel="1">
      <c r="A21" s="8">
        <v>40848</v>
      </c>
      <c r="B21" s="48">
        <v>10.860300000000001</v>
      </c>
      <c r="C21" s="48">
        <v>4.7977999999999996</v>
      </c>
      <c r="D21" s="48">
        <v>10.5693</v>
      </c>
      <c r="E21" s="48">
        <v>13.5623</v>
      </c>
      <c r="F21" s="48">
        <v>16.872399999999999</v>
      </c>
      <c r="G21" s="48">
        <v>14.0059</v>
      </c>
      <c r="H21" s="48">
        <v>6.0206999999999997</v>
      </c>
      <c r="I21" s="48">
        <v>14.379200000000001</v>
      </c>
      <c r="J21" s="48">
        <v>15.9411</v>
      </c>
      <c r="K21" s="48">
        <v>17.845500000000001</v>
      </c>
      <c r="L21" s="48">
        <v>6.2994000000000003</v>
      </c>
      <c r="M21" s="48">
        <v>2.5657000000000001</v>
      </c>
      <c r="N21" s="48">
        <v>6.3827999999999996</v>
      </c>
      <c r="O21" s="48">
        <v>7.6577000000000002</v>
      </c>
      <c r="P21" s="48">
        <v>8.0602999999999998</v>
      </c>
    </row>
    <row r="22" spans="1:16" ht="12.75" hidden="1" customHeight="1" outlineLevel="1">
      <c r="A22" s="8">
        <v>40878</v>
      </c>
      <c r="B22" s="48">
        <v>13.188499999999999</v>
      </c>
      <c r="C22" s="48">
        <v>5.2058999999999997</v>
      </c>
      <c r="D22" s="48">
        <v>14.0947</v>
      </c>
      <c r="E22" s="48">
        <v>13.118499999999999</v>
      </c>
      <c r="F22" s="48">
        <v>16.328099999999999</v>
      </c>
      <c r="G22" s="48">
        <v>16.9528</v>
      </c>
      <c r="H22" s="48">
        <v>6.7428999999999997</v>
      </c>
      <c r="I22" s="48">
        <v>17.861000000000001</v>
      </c>
      <c r="J22" s="48">
        <v>17.141400000000001</v>
      </c>
      <c r="K22" s="48">
        <v>16.616900000000001</v>
      </c>
      <c r="L22" s="48">
        <v>6.4653</v>
      </c>
      <c r="M22" s="48">
        <v>3.3660999999999999</v>
      </c>
      <c r="N22" s="48">
        <v>6.6597999999999997</v>
      </c>
      <c r="O22" s="48">
        <v>7.3360000000000003</v>
      </c>
      <c r="P22" s="48">
        <v>6.6544999999999996</v>
      </c>
    </row>
    <row r="23" spans="1:16" ht="12.75" hidden="1" customHeight="1" outlineLevel="1">
      <c r="A23" s="8">
        <v>40909</v>
      </c>
      <c r="B23" s="48">
        <v>13.032400000000001</v>
      </c>
      <c r="C23" s="48">
        <v>5.8019999999999996</v>
      </c>
      <c r="D23" s="48">
        <v>13.523999999999999</v>
      </c>
      <c r="E23" s="48">
        <v>13.9825</v>
      </c>
      <c r="F23" s="48">
        <v>17.3949</v>
      </c>
      <c r="G23" s="48">
        <v>16.7179</v>
      </c>
      <c r="H23" s="48">
        <v>7.9969000000000001</v>
      </c>
      <c r="I23" s="48">
        <v>17.4819</v>
      </c>
      <c r="J23" s="48">
        <v>16.976500000000001</v>
      </c>
      <c r="K23" s="48">
        <v>17.776800000000001</v>
      </c>
      <c r="L23" s="48">
        <v>6.5180999999999996</v>
      </c>
      <c r="M23" s="48">
        <v>3.3426</v>
      </c>
      <c r="N23" s="48">
        <v>6.7491000000000003</v>
      </c>
      <c r="O23" s="48">
        <v>7.2980999999999998</v>
      </c>
      <c r="P23" s="48">
        <v>14.5501</v>
      </c>
    </row>
    <row r="24" spans="1:16" ht="12.75" hidden="1" customHeight="1" outlineLevel="1">
      <c r="A24" s="8">
        <v>40940</v>
      </c>
      <c r="B24" s="48">
        <v>13.3079</v>
      </c>
      <c r="C24" s="48">
        <v>12.820600000000001</v>
      </c>
      <c r="D24" s="48">
        <v>12.9999</v>
      </c>
      <c r="E24" s="48">
        <v>14.3911</v>
      </c>
      <c r="F24" s="48">
        <v>10.672499999999999</v>
      </c>
      <c r="G24" s="48">
        <v>16.763200000000001</v>
      </c>
      <c r="H24" s="48">
        <v>16.680800000000001</v>
      </c>
      <c r="I24" s="48">
        <v>16.539000000000001</v>
      </c>
      <c r="J24" s="48">
        <v>17.341200000000001</v>
      </c>
      <c r="K24" s="48">
        <v>16.6754</v>
      </c>
      <c r="L24" s="48">
        <v>7.1917</v>
      </c>
      <c r="M24" s="48">
        <v>8.5009999999999994</v>
      </c>
      <c r="N24" s="48">
        <v>6.5671999999999997</v>
      </c>
      <c r="O24" s="48">
        <v>7.9907000000000004</v>
      </c>
      <c r="P24" s="48">
        <v>8.5515000000000008</v>
      </c>
    </row>
    <row r="25" spans="1:16" ht="12.75" hidden="1" customHeight="1" outlineLevel="1">
      <c r="A25" s="8">
        <v>40969</v>
      </c>
      <c r="B25" s="48">
        <v>12.7325</v>
      </c>
      <c r="C25" s="48">
        <v>6.5683999999999996</v>
      </c>
      <c r="D25" s="48">
        <v>12.699199999999999</v>
      </c>
      <c r="E25" s="48">
        <v>14.855</v>
      </c>
      <c r="F25" s="48">
        <v>18.153199999999998</v>
      </c>
      <c r="G25" s="48">
        <v>15.624599999999999</v>
      </c>
      <c r="H25" s="48">
        <v>8.2112999999999996</v>
      </c>
      <c r="I25" s="48">
        <v>15.8729</v>
      </c>
      <c r="J25" s="48">
        <v>17.146000000000001</v>
      </c>
      <c r="K25" s="48">
        <v>19.769400000000001</v>
      </c>
      <c r="L25" s="48">
        <v>6.4259000000000004</v>
      </c>
      <c r="M25" s="48">
        <v>2.7877000000000001</v>
      </c>
      <c r="N25" s="48">
        <v>6.4543999999999997</v>
      </c>
      <c r="O25" s="48">
        <v>7.8459000000000003</v>
      </c>
      <c r="P25" s="48">
        <v>4.4036</v>
      </c>
    </row>
    <row r="26" spans="1:16" ht="12.75" hidden="1" customHeight="1" outlineLevel="1">
      <c r="A26" s="8">
        <v>41000</v>
      </c>
      <c r="B26" s="48">
        <v>12.7403</v>
      </c>
      <c r="C26" s="48">
        <v>5.7081</v>
      </c>
      <c r="D26" s="48">
        <v>12.3452</v>
      </c>
      <c r="E26" s="48">
        <v>15.050800000000001</v>
      </c>
      <c r="F26" s="48">
        <v>18.524899999999999</v>
      </c>
      <c r="G26" s="48">
        <v>15.8231</v>
      </c>
      <c r="H26" s="48">
        <v>7.7571000000000003</v>
      </c>
      <c r="I26" s="48">
        <v>15.7278</v>
      </c>
      <c r="J26" s="48">
        <v>17.2624</v>
      </c>
      <c r="K26" s="48">
        <v>18.9284</v>
      </c>
      <c r="L26" s="48">
        <v>6.4626000000000001</v>
      </c>
      <c r="M26" s="48">
        <v>2.8843999999999999</v>
      </c>
      <c r="N26" s="48">
        <v>6.4249999999999998</v>
      </c>
      <c r="O26" s="48">
        <v>7.9249000000000001</v>
      </c>
      <c r="P26" s="48">
        <v>9.2302999999999997</v>
      </c>
    </row>
    <row r="27" spans="1:16" ht="12.75" hidden="1" customHeight="1" outlineLevel="1">
      <c r="A27" s="8">
        <v>41030</v>
      </c>
      <c r="B27" s="48">
        <v>12.2845</v>
      </c>
      <c r="C27" s="48">
        <v>5.81</v>
      </c>
      <c r="D27" s="48">
        <v>12.020799999999999</v>
      </c>
      <c r="E27" s="48">
        <v>14.8523</v>
      </c>
      <c r="F27" s="48">
        <v>17.390799999999999</v>
      </c>
      <c r="G27" s="48">
        <v>15.343</v>
      </c>
      <c r="H27" s="48">
        <v>8.2639999999999993</v>
      </c>
      <c r="I27" s="48">
        <v>15.1572</v>
      </c>
      <c r="J27" s="48">
        <v>17.171600000000002</v>
      </c>
      <c r="K27" s="48">
        <v>17.435500000000001</v>
      </c>
      <c r="L27" s="48">
        <v>6.4465000000000003</v>
      </c>
      <c r="M27" s="48">
        <v>3.2464</v>
      </c>
      <c r="N27" s="48">
        <v>6.5167000000000002</v>
      </c>
      <c r="O27" s="48">
        <v>8.0076999999999998</v>
      </c>
      <c r="P27" s="48">
        <v>8.2035999999999998</v>
      </c>
    </row>
    <row r="28" spans="1:16" ht="12.75" hidden="1" customHeight="1" outlineLevel="1">
      <c r="A28" s="8">
        <v>41061</v>
      </c>
      <c r="B28" s="48">
        <v>11.9529</v>
      </c>
      <c r="C28" s="48">
        <v>5.2107000000000001</v>
      </c>
      <c r="D28" s="48">
        <v>12.212999999999999</v>
      </c>
      <c r="E28" s="48">
        <v>13.687799999999999</v>
      </c>
      <c r="F28" s="48">
        <v>13.320399999999999</v>
      </c>
      <c r="G28" s="48">
        <v>15.5618</v>
      </c>
      <c r="H28" s="48">
        <v>7.3102</v>
      </c>
      <c r="I28" s="48">
        <v>15.9941</v>
      </c>
      <c r="J28" s="48">
        <v>16.851299999999998</v>
      </c>
      <c r="K28" s="48">
        <v>16.291499999999999</v>
      </c>
      <c r="L28" s="48">
        <v>6.4640000000000004</v>
      </c>
      <c r="M28" s="48">
        <v>2.9573999999999998</v>
      </c>
      <c r="N28" s="48">
        <v>6.5616000000000003</v>
      </c>
      <c r="O28" s="48">
        <v>7.8960999999999997</v>
      </c>
      <c r="P28" s="48">
        <v>8.2888000000000002</v>
      </c>
    </row>
    <row r="29" spans="1:16" ht="12.75" hidden="1" customHeight="1" outlineLevel="1">
      <c r="A29" s="8">
        <v>41091</v>
      </c>
      <c r="B29" s="48">
        <v>12.6149</v>
      </c>
      <c r="C29" s="48">
        <v>5.4028999999999998</v>
      </c>
      <c r="D29" s="48">
        <v>13.266500000000001</v>
      </c>
      <c r="E29" s="48">
        <v>13.084</v>
      </c>
      <c r="F29" s="48">
        <v>16.9132</v>
      </c>
      <c r="G29" s="48">
        <v>16.691099999999999</v>
      </c>
      <c r="H29" s="48">
        <v>7.8220000000000001</v>
      </c>
      <c r="I29" s="48">
        <v>17.070699999999999</v>
      </c>
      <c r="J29" s="48">
        <v>17.842600000000001</v>
      </c>
      <c r="K29" s="48">
        <v>17.007200000000001</v>
      </c>
      <c r="L29" s="48">
        <v>6.9307999999999996</v>
      </c>
      <c r="M29" s="48">
        <v>3.2378999999999998</v>
      </c>
      <c r="N29" s="48">
        <v>6.6657999999999999</v>
      </c>
      <c r="O29" s="48">
        <v>8.3242999999999991</v>
      </c>
      <c r="P29" s="48">
        <v>10.128399999999999</v>
      </c>
    </row>
    <row r="30" spans="1:16" ht="12.75" hidden="1" customHeight="1" outlineLevel="1">
      <c r="A30" s="8">
        <v>41122</v>
      </c>
      <c r="B30" s="48">
        <v>13.063000000000001</v>
      </c>
      <c r="C30" s="48">
        <v>6.2587999999999999</v>
      </c>
      <c r="D30" s="48">
        <v>13.8893</v>
      </c>
      <c r="E30" s="48">
        <v>12.889799999999999</v>
      </c>
      <c r="F30" s="48">
        <v>15.3017</v>
      </c>
      <c r="G30" s="48">
        <v>17.281099999999999</v>
      </c>
      <c r="H30" s="48">
        <v>8.8234999999999992</v>
      </c>
      <c r="I30" s="48">
        <v>17.8645</v>
      </c>
      <c r="J30" s="48">
        <v>18.069700000000001</v>
      </c>
      <c r="K30" s="48">
        <v>17.288499999999999</v>
      </c>
      <c r="L30" s="48">
        <v>7.3422999999999998</v>
      </c>
      <c r="M30" s="48">
        <v>2.9228999999999998</v>
      </c>
      <c r="N30" s="48">
        <v>7.3090000000000002</v>
      </c>
      <c r="O30" s="48">
        <v>8.2865000000000002</v>
      </c>
      <c r="P30" s="48">
        <v>9.0229999999999997</v>
      </c>
    </row>
    <row r="31" spans="1:16" ht="12.75" hidden="1" customHeight="1" outlineLevel="1">
      <c r="A31" s="8">
        <v>41153</v>
      </c>
      <c r="B31" s="48">
        <v>12.403499999999999</v>
      </c>
      <c r="C31" s="48">
        <v>5.319</v>
      </c>
      <c r="D31" s="48">
        <v>13.811400000000001</v>
      </c>
      <c r="E31" s="48">
        <v>11.6607</v>
      </c>
      <c r="F31" s="48">
        <v>12.4335</v>
      </c>
      <c r="G31" s="48">
        <v>17.894200000000001</v>
      </c>
      <c r="H31" s="48">
        <v>8.6320999999999994</v>
      </c>
      <c r="I31" s="48">
        <v>18.566600000000001</v>
      </c>
      <c r="J31" s="48">
        <v>18.735199999999999</v>
      </c>
      <c r="K31" s="48">
        <v>16.380600000000001</v>
      </c>
      <c r="L31" s="48">
        <v>6.9608999999999996</v>
      </c>
      <c r="M31" s="48">
        <v>3.3250999999999999</v>
      </c>
      <c r="N31" s="48">
        <v>6.88</v>
      </c>
      <c r="O31" s="48">
        <v>8.1834000000000007</v>
      </c>
      <c r="P31" s="48">
        <v>6.2972999999999999</v>
      </c>
    </row>
    <row r="32" spans="1:16" ht="12.75" hidden="1" customHeight="1" outlineLevel="1">
      <c r="A32" s="8">
        <v>41183</v>
      </c>
      <c r="B32" s="48">
        <v>13.1408</v>
      </c>
      <c r="C32" s="48">
        <v>6.5949</v>
      </c>
      <c r="D32" s="48">
        <v>13.9452</v>
      </c>
      <c r="E32" s="48">
        <v>13.0016</v>
      </c>
      <c r="F32" s="48">
        <v>16.5488</v>
      </c>
      <c r="G32" s="48">
        <v>19.0138</v>
      </c>
      <c r="H32" s="48">
        <v>10.5251</v>
      </c>
      <c r="I32" s="48">
        <v>19.707999999999998</v>
      </c>
      <c r="J32" s="48">
        <v>19.444400000000002</v>
      </c>
      <c r="K32" s="48">
        <v>17.327400000000001</v>
      </c>
      <c r="L32" s="48">
        <v>7.1672000000000002</v>
      </c>
      <c r="M32" s="48">
        <v>3.3553999999999999</v>
      </c>
      <c r="N32" s="48">
        <v>7.0526</v>
      </c>
      <c r="O32" s="48">
        <v>8.5046999999999997</v>
      </c>
      <c r="P32" s="48">
        <v>8.0548000000000002</v>
      </c>
    </row>
    <row r="33" spans="1:16" ht="12.75" hidden="1" customHeight="1" outlineLevel="1">
      <c r="A33" s="8">
        <v>41214</v>
      </c>
      <c r="B33" s="48">
        <v>13.412100000000001</v>
      </c>
      <c r="C33" s="48">
        <v>8.4666999999999994</v>
      </c>
      <c r="D33" s="48">
        <v>14.5183</v>
      </c>
      <c r="E33" s="48">
        <v>12.739699999999999</v>
      </c>
      <c r="F33" s="48">
        <v>15.1829</v>
      </c>
      <c r="G33" s="48">
        <v>18.794799999999999</v>
      </c>
      <c r="H33" s="48">
        <v>11.350199999999999</v>
      </c>
      <c r="I33" s="48">
        <v>19.892700000000001</v>
      </c>
      <c r="J33" s="48">
        <v>19.601900000000001</v>
      </c>
      <c r="K33" s="48">
        <v>17.697900000000001</v>
      </c>
      <c r="L33" s="48">
        <v>7.1086</v>
      </c>
      <c r="M33" s="48">
        <v>3.3311999999999999</v>
      </c>
      <c r="N33" s="48">
        <v>7.0407999999999999</v>
      </c>
      <c r="O33" s="48">
        <v>8.0641999999999996</v>
      </c>
      <c r="P33" s="48">
        <v>5.9166999999999996</v>
      </c>
    </row>
    <row r="34" spans="1:16" ht="12.75" hidden="1" customHeight="1" outlineLevel="1">
      <c r="A34" s="8">
        <v>41244</v>
      </c>
      <c r="B34" s="48">
        <v>14.471299999999999</v>
      </c>
      <c r="C34" s="48">
        <v>7.7108999999999996</v>
      </c>
      <c r="D34" s="48">
        <v>15.771000000000001</v>
      </c>
      <c r="E34" s="48">
        <v>13.5457</v>
      </c>
      <c r="F34" s="48">
        <v>19.2987</v>
      </c>
      <c r="G34" s="48">
        <v>19.543399999999998</v>
      </c>
      <c r="H34" s="48">
        <v>11.317500000000001</v>
      </c>
      <c r="I34" s="48">
        <v>20.332999999999998</v>
      </c>
      <c r="J34" s="48">
        <v>20.3171</v>
      </c>
      <c r="K34" s="48">
        <v>19.9374</v>
      </c>
      <c r="L34" s="48">
        <v>7.2603</v>
      </c>
      <c r="M34" s="48">
        <v>3.1217000000000001</v>
      </c>
      <c r="N34" s="48">
        <v>7.4401999999999999</v>
      </c>
      <c r="O34" s="48">
        <v>8.1309000000000005</v>
      </c>
      <c r="P34" s="48">
        <v>5.0271999999999997</v>
      </c>
    </row>
    <row r="35" spans="1:16" ht="12.75" hidden="1" customHeight="1" outlineLevel="1">
      <c r="A35" s="8">
        <v>41275</v>
      </c>
      <c r="B35" s="48">
        <v>14.897399999999999</v>
      </c>
      <c r="C35" s="48">
        <v>4.5701999999999998</v>
      </c>
      <c r="D35" s="48">
        <v>16.359300000000001</v>
      </c>
      <c r="E35" s="48">
        <v>13.9404</v>
      </c>
      <c r="F35" s="48">
        <v>19.176500000000001</v>
      </c>
      <c r="G35" s="48">
        <v>19.683299999999999</v>
      </c>
      <c r="H35" s="48">
        <v>9.6569000000000003</v>
      </c>
      <c r="I35" s="48">
        <v>20.1646</v>
      </c>
      <c r="J35" s="48">
        <v>19.606400000000001</v>
      </c>
      <c r="K35" s="48">
        <v>19.660900000000002</v>
      </c>
      <c r="L35" s="48">
        <v>6.8490000000000002</v>
      </c>
      <c r="M35" s="48">
        <v>2.3412999999999999</v>
      </c>
      <c r="N35" s="48">
        <v>7.2122000000000002</v>
      </c>
      <c r="O35" s="48">
        <v>8.0096000000000007</v>
      </c>
      <c r="P35" s="48">
        <v>6.9402999999999997</v>
      </c>
    </row>
    <row r="36" spans="1:16" ht="12.75" hidden="1" customHeight="1" outlineLevel="1">
      <c r="A36" s="8">
        <v>41306</v>
      </c>
      <c r="B36" s="48">
        <v>14.123900000000001</v>
      </c>
      <c r="C36" s="48">
        <v>6.9114000000000004</v>
      </c>
      <c r="D36" s="48">
        <v>14.9124</v>
      </c>
      <c r="E36" s="48">
        <v>13.8865</v>
      </c>
      <c r="F36" s="48">
        <v>16.924199999999999</v>
      </c>
      <c r="G36" s="48">
        <v>17.996400000000001</v>
      </c>
      <c r="H36" s="48">
        <v>9.6696000000000009</v>
      </c>
      <c r="I36" s="48">
        <v>18.417000000000002</v>
      </c>
      <c r="J36" s="48">
        <v>18.919699999999999</v>
      </c>
      <c r="K36" s="48">
        <v>19.085899999999999</v>
      </c>
      <c r="L36" s="48">
        <v>6.8815</v>
      </c>
      <c r="M36" s="48">
        <v>2.5825999999999998</v>
      </c>
      <c r="N36" s="48">
        <v>6.5679999999999996</v>
      </c>
      <c r="O36" s="48">
        <v>8.1959</v>
      </c>
      <c r="P36" s="48">
        <v>10.126899999999999</v>
      </c>
    </row>
    <row r="37" spans="1:16" ht="12.75" hidden="1" customHeight="1" outlineLevel="1">
      <c r="A37" s="8">
        <v>41334</v>
      </c>
      <c r="B37" s="48">
        <v>13.9275</v>
      </c>
      <c r="C37" s="48">
        <v>7.5075000000000003</v>
      </c>
      <c r="D37" s="48">
        <v>14.087400000000001</v>
      </c>
      <c r="E37" s="48">
        <v>14.5357</v>
      </c>
      <c r="F37" s="48">
        <v>17.3886</v>
      </c>
      <c r="G37" s="48">
        <v>17.562999999999999</v>
      </c>
      <c r="H37" s="48">
        <v>9.2265999999999995</v>
      </c>
      <c r="I37" s="48">
        <v>17.698799999999999</v>
      </c>
      <c r="J37" s="48">
        <v>18.7928</v>
      </c>
      <c r="K37" s="48">
        <v>18.598299999999998</v>
      </c>
      <c r="L37" s="48">
        <v>6.8282999999999996</v>
      </c>
      <c r="M37" s="48">
        <v>3.0996000000000001</v>
      </c>
      <c r="N37" s="48">
        <v>6.5415000000000001</v>
      </c>
      <c r="O37" s="48">
        <v>7.8836000000000004</v>
      </c>
      <c r="P37" s="48">
        <v>7.5997000000000003</v>
      </c>
    </row>
    <row r="38" spans="1:16" ht="12.75" hidden="1" customHeight="1" outlineLevel="1">
      <c r="A38" s="8">
        <v>41365</v>
      </c>
      <c r="B38" s="48">
        <v>13.927099999999999</v>
      </c>
      <c r="C38" s="48">
        <v>6.8891999999999998</v>
      </c>
      <c r="D38" s="48">
        <v>14.0337</v>
      </c>
      <c r="E38" s="48">
        <v>15.051399999999999</v>
      </c>
      <c r="F38" s="48">
        <v>14.754799999999999</v>
      </c>
      <c r="G38" s="48">
        <v>17.275300000000001</v>
      </c>
      <c r="H38" s="48">
        <v>9.2716999999999992</v>
      </c>
      <c r="I38" s="48">
        <v>17.2286</v>
      </c>
      <c r="J38" s="48">
        <v>18.9009</v>
      </c>
      <c r="K38" s="48">
        <v>16.7089</v>
      </c>
      <c r="L38" s="48">
        <v>6.7957000000000001</v>
      </c>
      <c r="M38" s="48">
        <v>2.5859999999999999</v>
      </c>
      <c r="N38" s="48">
        <v>6.5852000000000004</v>
      </c>
      <c r="O38" s="48">
        <v>7.9630000000000001</v>
      </c>
      <c r="P38" s="48">
        <v>8.1896000000000004</v>
      </c>
    </row>
    <row r="39" spans="1:16" ht="12.75" hidden="1" customHeight="1" outlineLevel="1">
      <c r="A39" s="8">
        <v>41395</v>
      </c>
      <c r="B39" s="48">
        <v>13.751099999999999</v>
      </c>
      <c r="C39" s="48">
        <v>6.4325000000000001</v>
      </c>
      <c r="D39" s="48">
        <v>13.9482</v>
      </c>
      <c r="E39" s="48">
        <v>14.5678</v>
      </c>
      <c r="F39" s="48">
        <v>14.3599</v>
      </c>
      <c r="G39" s="48">
        <v>16.9695</v>
      </c>
      <c r="H39" s="48">
        <v>9.0312999999999999</v>
      </c>
      <c r="I39" s="48">
        <v>16.9023</v>
      </c>
      <c r="J39" s="48">
        <v>18.506</v>
      </c>
      <c r="K39" s="48">
        <v>16.829899999999999</v>
      </c>
      <c r="L39" s="48">
        <v>6.8921999999999999</v>
      </c>
      <c r="M39" s="48">
        <v>2.6625999999999999</v>
      </c>
      <c r="N39" s="48">
        <v>6.6473000000000004</v>
      </c>
      <c r="O39" s="48">
        <v>8.1483000000000008</v>
      </c>
      <c r="P39" s="48">
        <v>7.4751000000000003</v>
      </c>
    </row>
    <row r="40" spans="1:16" ht="12.75" hidden="1" customHeight="1" outlineLevel="1">
      <c r="A40" s="8">
        <v>41426</v>
      </c>
      <c r="B40" s="48">
        <v>13.5505</v>
      </c>
      <c r="C40" s="48">
        <v>7.9058999999999999</v>
      </c>
      <c r="D40" s="48">
        <v>14.008100000000001</v>
      </c>
      <c r="E40" s="48">
        <v>13.8179</v>
      </c>
      <c r="F40" s="48">
        <v>15.9811</v>
      </c>
      <c r="G40" s="48">
        <v>16.575700000000001</v>
      </c>
      <c r="H40" s="48">
        <v>9.9629999999999992</v>
      </c>
      <c r="I40" s="48">
        <v>16.544</v>
      </c>
      <c r="J40" s="48">
        <v>18.5379</v>
      </c>
      <c r="K40" s="48">
        <v>17.351500000000001</v>
      </c>
      <c r="L40" s="48">
        <v>6.8270999999999997</v>
      </c>
      <c r="M40" s="48">
        <v>2.7536999999999998</v>
      </c>
      <c r="N40" s="48">
        <v>6.4276</v>
      </c>
      <c r="O40" s="48">
        <v>7.8840000000000003</v>
      </c>
      <c r="P40" s="48">
        <v>7.8291000000000004</v>
      </c>
    </row>
    <row r="41" spans="1:16" ht="12.75" hidden="1" customHeight="1" outlineLevel="1">
      <c r="A41" s="8">
        <v>41456</v>
      </c>
      <c r="B41" s="48">
        <v>13.084300000000001</v>
      </c>
      <c r="C41" s="48">
        <v>5.6752000000000002</v>
      </c>
      <c r="D41" s="48">
        <v>13.744</v>
      </c>
      <c r="E41" s="48">
        <v>13.4533</v>
      </c>
      <c r="F41" s="48">
        <v>15.5166</v>
      </c>
      <c r="G41" s="48">
        <v>16.264700000000001</v>
      </c>
      <c r="H41" s="48">
        <v>9.1624999999999996</v>
      </c>
      <c r="I41" s="48">
        <v>15.9938</v>
      </c>
      <c r="J41" s="48">
        <v>18.188099999999999</v>
      </c>
      <c r="K41" s="48">
        <v>16.433199999999999</v>
      </c>
      <c r="L41" s="48">
        <v>6.3400999999999996</v>
      </c>
      <c r="M41" s="48">
        <v>1.8916999999999999</v>
      </c>
      <c r="N41" s="48">
        <v>6.3765999999999998</v>
      </c>
      <c r="O41" s="48">
        <v>7.2916999999999996</v>
      </c>
      <c r="P41" s="48">
        <v>7.673</v>
      </c>
    </row>
    <row r="42" spans="1:16" ht="12.75" hidden="1" customHeight="1" outlineLevel="1">
      <c r="A42" s="8">
        <v>41487</v>
      </c>
      <c r="B42" s="48">
        <v>13.1229</v>
      </c>
      <c r="C42" s="48">
        <v>6.851</v>
      </c>
      <c r="D42" s="48">
        <v>13.557700000000001</v>
      </c>
      <c r="E42" s="48">
        <v>13.991199999999999</v>
      </c>
      <c r="F42" s="48">
        <v>14.282299999999999</v>
      </c>
      <c r="G42" s="48">
        <v>15.806100000000001</v>
      </c>
      <c r="H42" s="48">
        <v>8.6015999999999995</v>
      </c>
      <c r="I42" s="48">
        <v>15.799899999999999</v>
      </c>
      <c r="J42" s="48">
        <v>17.8812</v>
      </c>
      <c r="K42" s="48">
        <v>17.359500000000001</v>
      </c>
      <c r="L42" s="48">
        <v>6.5338000000000003</v>
      </c>
      <c r="M42" s="48">
        <v>2.3269000000000002</v>
      </c>
      <c r="N42" s="48">
        <v>6.4560000000000004</v>
      </c>
      <c r="O42" s="48">
        <v>7.4093999999999998</v>
      </c>
      <c r="P42" s="48">
        <v>6.4745999999999997</v>
      </c>
    </row>
    <row r="43" spans="1:16" ht="12.75" hidden="1" customHeight="1" outlineLevel="1">
      <c r="A43" s="8">
        <v>41518</v>
      </c>
      <c r="B43" s="48">
        <v>12.740600000000001</v>
      </c>
      <c r="C43" s="48">
        <v>5.7450000000000001</v>
      </c>
      <c r="D43" s="48">
        <v>13.450799999999999</v>
      </c>
      <c r="E43" s="48">
        <v>12.7799</v>
      </c>
      <c r="F43" s="48">
        <v>15.5434</v>
      </c>
      <c r="G43" s="48">
        <v>15.9307</v>
      </c>
      <c r="H43" s="48">
        <v>7.7275</v>
      </c>
      <c r="I43" s="48">
        <v>15.9694</v>
      </c>
      <c r="J43" s="48">
        <v>17.790700000000001</v>
      </c>
      <c r="K43" s="48">
        <v>17.512799999999999</v>
      </c>
      <c r="L43" s="48">
        <v>6.8045</v>
      </c>
      <c r="M43" s="48">
        <v>2.4106000000000001</v>
      </c>
      <c r="N43" s="48">
        <v>6.8933999999999997</v>
      </c>
      <c r="O43" s="48">
        <v>7.3853999999999997</v>
      </c>
      <c r="P43" s="48">
        <v>5.6954000000000002</v>
      </c>
    </row>
    <row r="44" spans="1:16" ht="12.75" hidden="1" customHeight="1" outlineLevel="1">
      <c r="A44" s="8">
        <v>41548</v>
      </c>
      <c r="B44" s="48">
        <v>12.8735</v>
      </c>
      <c r="C44" s="48">
        <v>5.8745000000000003</v>
      </c>
      <c r="D44" s="48">
        <v>13.556699999999999</v>
      </c>
      <c r="E44" s="48">
        <v>13.1912</v>
      </c>
      <c r="F44" s="48">
        <v>14.796799999999999</v>
      </c>
      <c r="G44" s="48">
        <v>15.601599999999999</v>
      </c>
      <c r="H44" s="48">
        <v>7.2388000000000003</v>
      </c>
      <c r="I44" s="48">
        <v>15.6965</v>
      </c>
      <c r="J44" s="48">
        <v>17.9392</v>
      </c>
      <c r="K44" s="48">
        <v>17.7943</v>
      </c>
      <c r="L44" s="48">
        <v>6.5486000000000004</v>
      </c>
      <c r="M44" s="48">
        <v>2.1857000000000002</v>
      </c>
      <c r="N44" s="48">
        <v>6.3579999999999997</v>
      </c>
      <c r="O44" s="48">
        <v>7.3539000000000003</v>
      </c>
      <c r="P44" s="48">
        <v>7.0026000000000002</v>
      </c>
    </row>
    <row r="45" spans="1:16" ht="12.75" hidden="1" customHeight="1" outlineLevel="1">
      <c r="A45" s="8">
        <v>41579</v>
      </c>
      <c r="B45" s="48">
        <v>13.3606</v>
      </c>
      <c r="C45" s="48">
        <v>5.8524000000000003</v>
      </c>
      <c r="D45" s="48">
        <v>14.7172</v>
      </c>
      <c r="E45" s="48">
        <v>13.654400000000001</v>
      </c>
      <c r="F45" s="48">
        <v>18.3094</v>
      </c>
      <c r="G45" s="48">
        <v>16.1081</v>
      </c>
      <c r="H45" s="48">
        <v>7.6105</v>
      </c>
      <c r="I45" s="48">
        <v>16.759399999999999</v>
      </c>
      <c r="J45" s="48">
        <v>17.992000000000001</v>
      </c>
      <c r="K45" s="48">
        <v>18.385200000000001</v>
      </c>
      <c r="L45" s="48">
        <v>6.4165000000000001</v>
      </c>
      <c r="M45" s="48">
        <v>2.1360000000000001</v>
      </c>
      <c r="N45" s="48">
        <v>6.4131</v>
      </c>
      <c r="O45" s="48">
        <v>7.5593000000000004</v>
      </c>
      <c r="P45" s="48">
        <v>7.4690000000000003</v>
      </c>
    </row>
    <row r="46" spans="1:16" ht="12.75" hidden="1" customHeight="1" outlineLevel="1">
      <c r="A46" s="8">
        <v>41609</v>
      </c>
      <c r="B46" s="48">
        <v>14.420500000000001</v>
      </c>
      <c r="C46" s="48">
        <v>4.4351000000000003</v>
      </c>
      <c r="D46" s="48">
        <v>15.5604</v>
      </c>
      <c r="E46" s="48">
        <v>15.492900000000001</v>
      </c>
      <c r="F46" s="48">
        <v>16.8719</v>
      </c>
      <c r="G46" s="48">
        <v>17.854900000000001</v>
      </c>
      <c r="H46" s="48">
        <v>6.3528000000000002</v>
      </c>
      <c r="I46" s="48">
        <v>18.162199999999999</v>
      </c>
      <c r="J46" s="48">
        <v>19.9282</v>
      </c>
      <c r="K46" s="48">
        <v>18.564399999999999</v>
      </c>
      <c r="L46" s="48">
        <v>6.8789999999999996</v>
      </c>
      <c r="M46" s="48">
        <v>2.2225999999999999</v>
      </c>
      <c r="N46" s="48">
        <v>6.6111000000000004</v>
      </c>
      <c r="O46" s="48">
        <v>8.5040999999999993</v>
      </c>
      <c r="P46" s="48">
        <v>9.2935999999999996</v>
      </c>
    </row>
    <row r="47" spans="1:16" ht="12.75" hidden="1" customHeight="1" outlineLevel="1">
      <c r="A47" s="8">
        <v>41640</v>
      </c>
      <c r="B47" s="48">
        <v>14.1547</v>
      </c>
      <c r="C47" s="48">
        <v>5.7355999999999998</v>
      </c>
      <c r="D47" s="48">
        <v>15.319599999999999</v>
      </c>
      <c r="E47" s="48">
        <v>14.677199999999999</v>
      </c>
      <c r="F47" s="48">
        <v>18.4544</v>
      </c>
      <c r="G47" s="48">
        <v>17.207799999999999</v>
      </c>
      <c r="H47" s="48">
        <v>7.6148999999999996</v>
      </c>
      <c r="I47" s="48">
        <v>17.656700000000001</v>
      </c>
      <c r="J47" s="48">
        <v>19.112500000000001</v>
      </c>
      <c r="K47" s="48">
        <v>19.317699999999999</v>
      </c>
      <c r="L47" s="48">
        <v>7.0533000000000001</v>
      </c>
      <c r="M47" s="48">
        <v>1.7363</v>
      </c>
      <c r="N47" s="48">
        <v>6.3750999999999998</v>
      </c>
      <c r="O47" s="48">
        <v>8.4693000000000005</v>
      </c>
      <c r="P47" s="48">
        <v>6.5487000000000002</v>
      </c>
    </row>
    <row r="48" spans="1:16" ht="12.75" hidden="1" customHeight="1" outlineLevel="1">
      <c r="A48" s="8">
        <v>41671</v>
      </c>
      <c r="B48" s="48">
        <v>13.6271</v>
      </c>
      <c r="C48" s="48">
        <v>4.8091999999999997</v>
      </c>
      <c r="D48" s="48">
        <v>14.6122</v>
      </c>
      <c r="E48" s="48">
        <v>14.3779</v>
      </c>
      <c r="F48" s="48">
        <v>11.556699999999999</v>
      </c>
      <c r="G48" s="48">
        <v>17.583200000000001</v>
      </c>
      <c r="H48" s="48">
        <v>6.6792999999999996</v>
      </c>
      <c r="I48" s="48">
        <v>18.565100000000001</v>
      </c>
      <c r="J48" s="48">
        <v>18.991599999999998</v>
      </c>
      <c r="K48" s="48">
        <v>18.1828</v>
      </c>
      <c r="L48" s="48">
        <v>7.343</v>
      </c>
      <c r="M48" s="48">
        <v>1.7022999999999999</v>
      </c>
      <c r="N48" s="48">
        <v>7.5023</v>
      </c>
      <c r="O48" s="48">
        <v>8.4771999999999998</v>
      </c>
      <c r="P48" s="48">
        <v>2.4247000000000001</v>
      </c>
    </row>
    <row r="49" spans="1:16" ht="12.75" hidden="1" customHeight="1" outlineLevel="1">
      <c r="A49" s="8">
        <v>41699</v>
      </c>
      <c r="B49" s="48">
        <v>14.569599999999999</v>
      </c>
      <c r="C49" s="48">
        <v>5.0349000000000004</v>
      </c>
      <c r="D49" s="48">
        <v>16.291699999999999</v>
      </c>
      <c r="E49" s="48">
        <v>13.7448</v>
      </c>
      <c r="F49" s="48">
        <v>20.6007</v>
      </c>
      <c r="G49" s="48">
        <v>18.198899999999998</v>
      </c>
      <c r="H49" s="48">
        <v>7.5445000000000002</v>
      </c>
      <c r="I49" s="48">
        <v>18.949300000000001</v>
      </c>
      <c r="J49" s="48">
        <v>19.510400000000001</v>
      </c>
      <c r="K49" s="48">
        <v>21.836200000000002</v>
      </c>
      <c r="L49" s="48">
        <v>7.1993</v>
      </c>
      <c r="M49" s="48">
        <v>2.218</v>
      </c>
      <c r="N49" s="48">
        <v>7.1806999999999999</v>
      </c>
      <c r="O49" s="48">
        <v>8.8211999999999993</v>
      </c>
      <c r="P49" s="48">
        <v>9.4400999999999993</v>
      </c>
    </row>
    <row r="50" spans="1:16" ht="12.75" hidden="1" customHeight="1" outlineLevel="1">
      <c r="A50" s="8">
        <v>41730</v>
      </c>
      <c r="B50" s="48">
        <v>15.5177</v>
      </c>
      <c r="C50" s="48">
        <v>7.7527999999999997</v>
      </c>
      <c r="D50" s="48">
        <v>17.183599999999998</v>
      </c>
      <c r="E50" s="48">
        <v>14.8887</v>
      </c>
      <c r="F50" s="48">
        <v>19.517900000000001</v>
      </c>
      <c r="G50" s="48">
        <v>18.602399999999999</v>
      </c>
      <c r="H50" s="48">
        <v>9.1930999999999994</v>
      </c>
      <c r="I50" s="48">
        <v>20.182400000000001</v>
      </c>
      <c r="J50" s="48">
        <v>19.5017</v>
      </c>
      <c r="K50" s="48">
        <v>20.270499999999998</v>
      </c>
      <c r="L50" s="48">
        <v>7.6562000000000001</v>
      </c>
      <c r="M50" s="48">
        <v>2.3159999999999998</v>
      </c>
      <c r="N50" s="48">
        <v>7.6215999999999999</v>
      </c>
      <c r="O50" s="48">
        <v>9.0167000000000002</v>
      </c>
      <c r="P50" s="48">
        <v>7.7046000000000001</v>
      </c>
    </row>
    <row r="51" spans="1:16" ht="12.75" hidden="1" customHeight="1" outlineLevel="1">
      <c r="A51" s="8">
        <v>41760</v>
      </c>
      <c r="B51" s="48">
        <v>16.3931</v>
      </c>
      <c r="C51" s="48">
        <v>4.2163000000000004</v>
      </c>
      <c r="D51" s="48">
        <v>17.8748</v>
      </c>
      <c r="E51" s="48">
        <v>15.446899999999999</v>
      </c>
      <c r="F51" s="48">
        <v>23.0106</v>
      </c>
      <c r="G51" s="48">
        <v>19.361999999999998</v>
      </c>
      <c r="H51" s="48">
        <v>5.3939000000000004</v>
      </c>
      <c r="I51" s="48">
        <v>20.406500000000001</v>
      </c>
      <c r="J51" s="48">
        <v>20.257400000000001</v>
      </c>
      <c r="K51" s="48">
        <v>23.198399999999999</v>
      </c>
      <c r="L51" s="48">
        <v>7.6959</v>
      </c>
      <c r="M51" s="48">
        <v>1.8797999999999999</v>
      </c>
      <c r="N51" s="48">
        <v>7.5370999999999997</v>
      </c>
      <c r="O51" s="48">
        <v>9.7843999999999998</v>
      </c>
      <c r="P51" s="48">
        <v>7.6254999999999997</v>
      </c>
    </row>
    <row r="52" spans="1:16" ht="12.75" hidden="1" customHeight="1" outlineLevel="1">
      <c r="A52" s="8">
        <v>41791</v>
      </c>
      <c r="B52" s="48">
        <v>16.063099999999999</v>
      </c>
      <c r="C52" s="48">
        <v>8.3475999999999999</v>
      </c>
      <c r="D52" s="48">
        <v>17.672999999999998</v>
      </c>
      <c r="E52" s="48">
        <v>15.9947</v>
      </c>
      <c r="F52" s="48">
        <v>12.4269</v>
      </c>
      <c r="G52" s="48">
        <v>19.258400000000002</v>
      </c>
      <c r="H52" s="48">
        <v>11.525700000000001</v>
      </c>
      <c r="I52" s="48">
        <v>20.347799999999999</v>
      </c>
      <c r="J52" s="48">
        <v>20.0337</v>
      </c>
      <c r="K52" s="48">
        <v>14.458</v>
      </c>
      <c r="L52" s="48">
        <v>7.7873000000000001</v>
      </c>
      <c r="M52" s="48">
        <v>3.2511000000000001</v>
      </c>
      <c r="N52" s="48">
        <v>8.1143000000000001</v>
      </c>
      <c r="O52" s="48">
        <v>10.0746</v>
      </c>
      <c r="P52" s="48">
        <v>8.3720999999999997</v>
      </c>
    </row>
    <row r="53" spans="1:16" ht="12.75" hidden="1" customHeight="1" outlineLevel="1">
      <c r="A53" s="8">
        <v>41821</v>
      </c>
      <c r="B53" s="48">
        <v>15.4703</v>
      </c>
      <c r="C53" s="48">
        <v>6.3106999999999998</v>
      </c>
      <c r="D53" s="48">
        <v>16.4358</v>
      </c>
      <c r="E53" s="48">
        <v>15.031599999999999</v>
      </c>
      <c r="F53" s="48">
        <v>19.259499999999999</v>
      </c>
      <c r="G53" s="48">
        <v>19.164899999999999</v>
      </c>
      <c r="H53" s="48">
        <v>9.4458000000000002</v>
      </c>
      <c r="I53" s="48">
        <v>19.5883</v>
      </c>
      <c r="J53" s="48">
        <v>20.3384</v>
      </c>
      <c r="K53" s="48">
        <v>21.075299999999999</v>
      </c>
      <c r="L53" s="48">
        <v>7.8659999999999997</v>
      </c>
      <c r="M53" s="48">
        <v>1.9117</v>
      </c>
      <c r="N53" s="48">
        <v>7.4672000000000001</v>
      </c>
      <c r="O53" s="48">
        <v>9.8010000000000002</v>
      </c>
      <c r="P53" s="48">
        <v>9.2768999999999995</v>
      </c>
    </row>
    <row r="54" spans="1:16" hidden="1" outlineLevel="1" collapsed="1">
      <c r="A54" s="8">
        <v>41852</v>
      </c>
      <c r="B54" s="48">
        <v>14.2623</v>
      </c>
      <c r="C54" s="48">
        <v>6.1292</v>
      </c>
      <c r="D54" s="48">
        <v>15.827</v>
      </c>
      <c r="E54" s="48">
        <v>14.0229</v>
      </c>
      <c r="F54" s="48">
        <v>16.936299999999999</v>
      </c>
      <c r="G54" s="48">
        <v>18.222100000000001</v>
      </c>
      <c r="H54" s="48">
        <v>8.2745999999999995</v>
      </c>
      <c r="I54" s="48">
        <v>19.5855</v>
      </c>
      <c r="J54" s="48">
        <v>19.971800000000002</v>
      </c>
      <c r="K54" s="48">
        <v>21.1128</v>
      </c>
      <c r="L54" s="48">
        <v>7.8000999999999996</v>
      </c>
      <c r="M54" s="48">
        <v>2.4939</v>
      </c>
      <c r="N54" s="48">
        <v>7.9271000000000003</v>
      </c>
      <c r="O54" s="48">
        <v>9.6417999999999999</v>
      </c>
      <c r="P54" s="48">
        <v>9.2692999999999994</v>
      </c>
    </row>
    <row r="55" spans="1:16" hidden="1" outlineLevel="1" collapsed="1">
      <c r="A55" s="8">
        <v>41883</v>
      </c>
      <c r="B55" s="48">
        <v>14.535299999999999</v>
      </c>
      <c r="C55" s="48">
        <v>4.4455999999999998</v>
      </c>
      <c r="D55" s="48">
        <v>16.351299999999998</v>
      </c>
      <c r="E55" s="48">
        <v>14.8101</v>
      </c>
      <c r="F55" s="48">
        <v>21.07</v>
      </c>
      <c r="G55" s="48">
        <v>17.884699999999999</v>
      </c>
      <c r="H55" s="48">
        <v>5.3825000000000003</v>
      </c>
      <c r="I55" s="48">
        <v>19.693100000000001</v>
      </c>
      <c r="J55" s="48">
        <v>20.331900000000001</v>
      </c>
      <c r="K55" s="48">
        <v>24.499199999999998</v>
      </c>
      <c r="L55" s="48">
        <v>8.0208999999999993</v>
      </c>
      <c r="M55" s="48">
        <v>2.4964</v>
      </c>
      <c r="N55" s="48">
        <v>8.2622999999999998</v>
      </c>
      <c r="O55" s="48">
        <v>9.9442000000000004</v>
      </c>
      <c r="P55" s="48">
        <v>5.2114000000000003</v>
      </c>
    </row>
    <row r="56" spans="1:16" hidden="1" outlineLevel="1" collapsed="1">
      <c r="A56" s="8">
        <v>41913</v>
      </c>
      <c r="B56" s="48">
        <v>14.4664</v>
      </c>
      <c r="C56" s="48">
        <v>4.5643000000000002</v>
      </c>
      <c r="D56" s="48">
        <v>16.479700000000001</v>
      </c>
      <c r="E56" s="48">
        <v>14.9602</v>
      </c>
      <c r="F56" s="48">
        <v>18.1035</v>
      </c>
      <c r="G56" s="48">
        <v>17.593499999999999</v>
      </c>
      <c r="H56" s="48">
        <v>5.4581999999999997</v>
      </c>
      <c r="I56" s="48">
        <v>19.781199999999998</v>
      </c>
      <c r="J56" s="48">
        <v>20.358899999999998</v>
      </c>
      <c r="K56" s="48">
        <v>18.209099999999999</v>
      </c>
      <c r="L56" s="48">
        <v>7.9016000000000002</v>
      </c>
      <c r="M56" s="48">
        <v>2.0857999999999999</v>
      </c>
      <c r="N56" s="48">
        <v>8.1956000000000007</v>
      </c>
      <c r="O56" s="48">
        <v>9.6893999999999991</v>
      </c>
      <c r="P56" s="48">
        <v>6.5926</v>
      </c>
    </row>
    <row r="57" spans="1:16" hidden="1" outlineLevel="1" collapsed="1">
      <c r="A57" s="8">
        <v>41944</v>
      </c>
      <c r="B57" s="48">
        <v>13.928900000000001</v>
      </c>
      <c r="C57" s="48">
        <v>4.0754999999999999</v>
      </c>
      <c r="D57" s="48">
        <v>15.776300000000001</v>
      </c>
      <c r="E57" s="48">
        <v>14.508900000000001</v>
      </c>
      <c r="F57" s="48">
        <v>20.407299999999999</v>
      </c>
      <c r="G57" s="48">
        <v>17.8094</v>
      </c>
      <c r="H57" s="48">
        <v>5.6802999999999999</v>
      </c>
      <c r="I57" s="48">
        <v>19.608799999999999</v>
      </c>
      <c r="J57" s="48">
        <v>20.4132</v>
      </c>
      <c r="K57" s="48">
        <v>20.918900000000001</v>
      </c>
      <c r="L57" s="48">
        <v>7.6929999999999996</v>
      </c>
      <c r="M57" s="48">
        <v>1.5571999999999999</v>
      </c>
      <c r="N57" s="48">
        <v>8.1274999999999995</v>
      </c>
      <c r="O57" s="48">
        <v>9.9166000000000007</v>
      </c>
      <c r="P57" s="48">
        <v>7.5644</v>
      </c>
    </row>
    <row r="58" spans="1:16" hidden="1" outlineLevel="1" collapsed="1">
      <c r="A58" s="8">
        <v>41974</v>
      </c>
      <c r="B58" s="48">
        <v>12.6561</v>
      </c>
      <c r="C58" s="48">
        <v>3.4702999999999999</v>
      </c>
      <c r="D58" s="48">
        <v>16.008700000000001</v>
      </c>
      <c r="E58" s="48">
        <v>15.395799999999999</v>
      </c>
      <c r="F58" s="48">
        <v>16.369599999999998</v>
      </c>
      <c r="G58" s="48">
        <v>15.556100000000001</v>
      </c>
      <c r="H58" s="48">
        <v>4.1999000000000004</v>
      </c>
      <c r="I58" s="48">
        <v>19.654900000000001</v>
      </c>
      <c r="J58" s="48">
        <v>21.084</v>
      </c>
      <c r="K58" s="48">
        <v>20.308</v>
      </c>
      <c r="L58" s="48">
        <v>7.2390999999999996</v>
      </c>
      <c r="M58" s="48">
        <v>1.7169000000000001</v>
      </c>
      <c r="N58" s="48">
        <v>8.0928000000000004</v>
      </c>
      <c r="O58" s="48">
        <v>9.8995999999999995</v>
      </c>
      <c r="P58" s="48">
        <v>6.5162000000000004</v>
      </c>
    </row>
    <row r="59" spans="1:16" hidden="1" outlineLevel="1" collapsed="1">
      <c r="A59" s="8">
        <v>42005</v>
      </c>
      <c r="B59" s="48">
        <v>13.0776</v>
      </c>
      <c r="C59" s="48">
        <v>2.5356000000000001</v>
      </c>
      <c r="D59" s="48">
        <v>15.0982</v>
      </c>
      <c r="E59" s="48">
        <v>14.8759</v>
      </c>
      <c r="F59" s="48">
        <v>15.986599999999999</v>
      </c>
      <c r="G59" s="48">
        <v>15.7636</v>
      </c>
      <c r="H59" s="48">
        <v>2.8119999999999998</v>
      </c>
      <c r="I59" s="48">
        <v>18.361999999999998</v>
      </c>
      <c r="J59" s="48">
        <v>21.2927</v>
      </c>
      <c r="K59" s="48">
        <v>19.295500000000001</v>
      </c>
      <c r="L59" s="48">
        <v>8.4341000000000008</v>
      </c>
      <c r="M59" s="48">
        <v>1.6295999999999999</v>
      </c>
      <c r="N59" s="48">
        <v>7.8971999999999998</v>
      </c>
      <c r="O59" s="48">
        <v>11.128500000000001</v>
      </c>
      <c r="P59" s="48">
        <v>7.1879</v>
      </c>
    </row>
    <row r="60" spans="1:16" hidden="1" outlineLevel="1" collapsed="1">
      <c r="A60" s="8">
        <v>42036</v>
      </c>
      <c r="B60" s="48">
        <v>11.759399999999999</v>
      </c>
      <c r="C60" s="48">
        <v>2.8325999999999998</v>
      </c>
      <c r="D60" s="48">
        <v>13.896599999999999</v>
      </c>
      <c r="E60" s="48">
        <v>14.3263</v>
      </c>
      <c r="F60" s="48">
        <v>4.7885999999999997</v>
      </c>
      <c r="G60" s="48">
        <v>14.8818</v>
      </c>
      <c r="H60" s="48">
        <v>3.1514000000000002</v>
      </c>
      <c r="I60" s="48">
        <v>18.2973</v>
      </c>
      <c r="J60" s="48">
        <v>20.1783</v>
      </c>
      <c r="K60" s="48">
        <v>19.693000000000001</v>
      </c>
      <c r="L60" s="48">
        <v>7.8970000000000002</v>
      </c>
      <c r="M60" s="48">
        <v>2.1844000000000001</v>
      </c>
      <c r="N60" s="48">
        <v>7.8762999999999996</v>
      </c>
      <c r="O60" s="48">
        <v>10.836499999999999</v>
      </c>
      <c r="P60" s="48">
        <v>3.6705999999999999</v>
      </c>
    </row>
    <row r="61" spans="1:16" hidden="1" outlineLevel="1" collapsed="1">
      <c r="A61" s="8">
        <v>42064</v>
      </c>
      <c r="B61" s="48">
        <v>12.548400000000001</v>
      </c>
      <c r="C61" s="48">
        <v>2.4510000000000001</v>
      </c>
      <c r="D61" s="48">
        <v>15.2049</v>
      </c>
      <c r="E61" s="48">
        <v>14.918900000000001</v>
      </c>
      <c r="F61" s="48">
        <v>10.2067</v>
      </c>
      <c r="G61" s="48">
        <v>15.971</v>
      </c>
      <c r="H61" s="48">
        <v>2.7848999999999999</v>
      </c>
      <c r="I61" s="48">
        <v>19.571000000000002</v>
      </c>
      <c r="J61" s="48">
        <v>22.138999999999999</v>
      </c>
      <c r="K61" s="48">
        <v>21.387599999999999</v>
      </c>
      <c r="L61" s="48">
        <v>7.5255999999999998</v>
      </c>
      <c r="M61" s="48">
        <v>1.7683</v>
      </c>
      <c r="N61" s="48">
        <v>7.7834000000000003</v>
      </c>
      <c r="O61" s="48">
        <v>10.6195</v>
      </c>
      <c r="P61" s="48">
        <v>4.1372999999999998</v>
      </c>
    </row>
    <row r="62" spans="1:16" hidden="1" outlineLevel="1" collapsed="1">
      <c r="A62" s="8">
        <v>42095</v>
      </c>
      <c r="B62" s="48">
        <v>15.4217</v>
      </c>
      <c r="C62" s="48">
        <v>2.5497999999999998</v>
      </c>
      <c r="D62" s="48">
        <v>17.659800000000001</v>
      </c>
      <c r="E62" s="48">
        <v>18.991</v>
      </c>
      <c r="F62" s="48">
        <v>17.874199999999998</v>
      </c>
      <c r="G62" s="48">
        <v>19.099799999999998</v>
      </c>
      <c r="H62" s="48">
        <v>2.6160999999999999</v>
      </c>
      <c r="I62" s="48">
        <v>21.913499999999999</v>
      </c>
      <c r="J62" s="48">
        <v>26.414300000000001</v>
      </c>
      <c r="K62" s="48">
        <v>18.270800000000001</v>
      </c>
      <c r="L62" s="48">
        <v>8.35</v>
      </c>
      <c r="M62" s="48">
        <v>2.3755000000000002</v>
      </c>
      <c r="N62" s="48">
        <v>7.46</v>
      </c>
      <c r="O62" s="48">
        <v>12.0085</v>
      </c>
      <c r="P62" s="48">
        <v>7</v>
      </c>
    </row>
    <row r="63" spans="1:16" hidden="1" outlineLevel="1" collapsed="1">
      <c r="A63" s="8">
        <v>42125</v>
      </c>
      <c r="B63" s="48">
        <v>15.131399999999999</v>
      </c>
      <c r="C63" s="48">
        <v>2.7783000000000002</v>
      </c>
      <c r="D63" s="48">
        <v>17.3901</v>
      </c>
      <c r="E63" s="48">
        <v>18.6706</v>
      </c>
      <c r="F63" s="48">
        <v>17.5261</v>
      </c>
      <c r="G63" s="48">
        <v>18.4893</v>
      </c>
      <c r="H63" s="48">
        <v>3.1619000000000002</v>
      </c>
      <c r="I63" s="48">
        <v>21.9712</v>
      </c>
      <c r="J63" s="48">
        <v>24.5947</v>
      </c>
      <c r="K63" s="48">
        <v>17.665199999999999</v>
      </c>
      <c r="L63" s="48">
        <v>8.6098999999999997</v>
      </c>
      <c r="M63" s="48">
        <v>1.3717999999999999</v>
      </c>
      <c r="N63" s="48">
        <v>6.8536000000000001</v>
      </c>
      <c r="O63" s="48">
        <v>13.351900000000001</v>
      </c>
      <c r="P63" s="48">
        <v>8</v>
      </c>
    </row>
    <row r="64" spans="1:16" hidden="1" outlineLevel="1" collapsed="1">
      <c r="A64" s="8">
        <v>42156</v>
      </c>
      <c r="B64" s="48">
        <v>14.127700000000001</v>
      </c>
      <c r="C64" s="48">
        <v>2.6164999999999998</v>
      </c>
      <c r="D64" s="48">
        <v>16.123100000000001</v>
      </c>
      <c r="E64" s="48">
        <v>18.337199999999999</v>
      </c>
      <c r="F64" s="48">
        <v>10.7996</v>
      </c>
      <c r="G64" s="48">
        <v>16.9712</v>
      </c>
      <c r="H64" s="48">
        <v>2.9979</v>
      </c>
      <c r="I64" s="48">
        <v>19.644300000000001</v>
      </c>
      <c r="J64" s="48">
        <v>24.509799999999998</v>
      </c>
      <c r="K64" s="48">
        <v>18.3718</v>
      </c>
      <c r="L64" s="48">
        <v>7.819</v>
      </c>
      <c r="M64" s="48">
        <v>1.2985</v>
      </c>
      <c r="N64" s="48">
        <v>7.3463000000000003</v>
      </c>
      <c r="O64" s="48">
        <v>11.894</v>
      </c>
      <c r="P64" s="48">
        <v>8.0494000000000003</v>
      </c>
    </row>
    <row r="65" spans="1:16" hidden="1" outlineLevel="1" collapsed="1">
      <c r="A65" s="8">
        <v>42186</v>
      </c>
      <c r="B65" s="48">
        <v>12.9876</v>
      </c>
      <c r="C65" s="48">
        <v>2.8012000000000001</v>
      </c>
      <c r="D65" s="48">
        <v>15.0411</v>
      </c>
      <c r="E65" s="48">
        <v>16.005199999999999</v>
      </c>
      <c r="F65" s="48">
        <v>10.2416</v>
      </c>
      <c r="G65" s="48">
        <v>16.476199999999999</v>
      </c>
      <c r="H65" s="48">
        <v>3.1358000000000001</v>
      </c>
      <c r="I65" s="48">
        <v>19.542200000000001</v>
      </c>
      <c r="J65" s="48">
        <v>23.8565</v>
      </c>
      <c r="K65" s="48">
        <v>16.646599999999999</v>
      </c>
      <c r="L65" s="48">
        <v>6.8167</v>
      </c>
      <c r="M65" s="48">
        <v>1.7829999999999999</v>
      </c>
      <c r="N65" s="48">
        <v>6.4702999999999999</v>
      </c>
      <c r="O65" s="48">
        <v>10.504300000000001</v>
      </c>
      <c r="P65" s="48">
        <v>7.7248000000000001</v>
      </c>
    </row>
    <row r="66" spans="1:16" hidden="1" outlineLevel="1" collapsed="1">
      <c r="A66" s="8">
        <v>42217</v>
      </c>
      <c r="B66" s="48">
        <v>12.5837</v>
      </c>
      <c r="C66" s="48">
        <v>3.3668</v>
      </c>
      <c r="D66" s="48">
        <v>14.0974</v>
      </c>
      <c r="E66" s="48">
        <v>16.628</v>
      </c>
      <c r="F66" s="48">
        <v>20.978200000000001</v>
      </c>
      <c r="G66" s="48">
        <v>16.334</v>
      </c>
      <c r="H66" s="48">
        <v>3.7944</v>
      </c>
      <c r="I66" s="48">
        <v>19.3965</v>
      </c>
      <c r="J66" s="48">
        <v>23.0459</v>
      </c>
      <c r="K66" s="48">
        <v>21.099699999999999</v>
      </c>
      <c r="L66" s="48">
        <v>6.0823999999999998</v>
      </c>
      <c r="M66" s="48">
        <v>1.4097</v>
      </c>
      <c r="N66" s="48">
        <v>5.7923999999999998</v>
      </c>
      <c r="O66" s="48">
        <v>9.9712999999999994</v>
      </c>
      <c r="P66" s="48">
        <v>8</v>
      </c>
    </row>
    <row r="67" spans="1:16" hidden="1" outlineLevel="1" collapsed="1">
      <c r="A67" s="8">
        <v>42248</v>
      </c>
      <c r="B67" s="48">
        <v>12.9963</v>
      </c>
      <c r="C67" s="48">
        <v>2.8102</v>
      </c>
      <c r="D67" s="48">
        <v>14.704800000000001</v>
      </c>
      <c r="E67" s="48">
        <v>18.430499999999999</v>
      </c>
      <c r="F67" s="48">
        <v>16.795400000000001</v>
      </c>
      <c r="G67" s="48">
        <v>16.052199999999999</v>
      </c>
      <c r="H67" s="48">
        <v>3.4066999999999998</v>
      </c>
      <c r="I67" s="48">
        <v>18.496400000000001</v>
      </c>
      <c r="J67" s="48">
        <v>23.322900000000001</v>
      </c>
      <c r="K67" s="48">
        <v>16.8278</v>
      </c>
      <c r="L67" s="48">
        <v>6.4482999999999997</v>
      </c>
      <c r="M67" s="48">
        <v>1.0509999999999999</v>
      </c>
      <c r="N67" s="48">
        <v>6.8563000000000001</v>
      </c>
      <c r="O67" s="48">
        <v>10.6023</v>
      </c>
      <c r="P67" s="48">
        <v>8.0000999999999998</v>
      </c>
    </row>
    <row r="68" spans="1:16" hidden="1" outlineLevel="1" collapsed="1">
      <c r="A68" s="8">
        <v>42278</v>
      </c>
      <c r="B68" s="48">
        <v>12.029400000000001</v>
      </c>
      <c r="C68" s="48">
        <v>2.4205000000000001</v>
      </c>
      <c r="D68" s="48">
        <v>14.9085</v>
      </c>
      <c r="E68" s="48">
        <v>17.548500000000001</v>
      </c>
      <c r="F68" s="48">
        <v>14.264900000000001</v>
      </c>
      <c r="G68" s="48">
        <v>15.126300000000001</v>
      </c>
      <c r="H68" s="48">
        <v>2.9097</v>
      </c>
      <c r="I68" s="48">
        <v>19.0928</v>
      </c>
      <c r="J68" s="48">
        <v>21.8583</v>
      </c>
      <c r="K68" s="48">
        <v>15.644299999999999</v>
      </c>
      <c r="L68" s="48">
        <v>5.6269</v>
      </c>
      <c r="M68" s="48">
        <v>1.2574000000000001</v>
      </c>
      <c r="N68" s="48">
        <v>6.6262999999999996</v>
      </c>
      <c r="O68" s="48">
        <v>9.1013000000000002</v>
      </c>
      <c r="P68" s="48">
        <v>8</v>
      </c>
    </row>
    <row r="69" spans="1:16" hidden="1" outlineLevel="1" collapsed="1">
      <c r="A69" s="8">
        <v>42309</v>
      </c>
      <c r="B69" s="48">
        <v>11.9398</v>
      </c>
      <c r="C69" s="48">
        <v>2.5323000000000002</v>
      </c>
      <c r="D69" s="48">
        <v>14.971</v>
      </c>
      <c r="E69" s="48">
        <v>15.952</v>
      </c>
      <c r="F69" s="48">
        <v>13.494</v>
      </c>
      <c r="G69" s="48">
        <v>15.1755</v>
      </c>
      <c r="H69" s="48">
        <v>3.1335999999999999</v>
      </c>
      <c r="I69" s="48">
        <v>19.307099999999998</v>
      </c>
      <c r="J69" s="48">
        <v>22.1449</v>
      </c>
      <c r="K69" s="48">
        <v>18.200199999999999</v>
      </c>
      <c r="L69" s="48">
        <v>5.7561999999999998</v>
      </c>
      <c r="M69" s="48">
        <v>1.1016999999999999</v>
      </c>
      <c r="N69" s="48">
        <v>6.7239000000000004</v>
      </c>
      <c r="O69" s="48">
        <v>8.6339000000000006</v>
      </c>
      <c r="P69" s="48">
        <v>6.5505000000000004</v>
      </c>
    </row>
    <row r="70" spans="1:16" hidden="1" outlineLevel="1" collapsed="1">
      <c r="A70" s="8">
        <v>42339</v>
      </c>
      <c r="B70" s="48">
        <v>11.9796</v>
      </c>
      <c r="C70" s="48">
        <v>2.6770999999999998</v>
      </c>
      <c r="D70" s="48">
        <v>15.2004</v>
      </c>
      <c r="E70" s="48">
        <v>16.477799999999998</v>
      </c>
      <c r="F70" s="48">
        <v>9.0898000000000003</v>
      </c>
      <c r="G70" s="48">
        <v>15.2319</v>
      </c>
      <c r="H70" s="48">
        <v>3.4729999999999999</v>
      </c>
      <c r="I70" s="48">
        <v>19.046600000000002</v>
      </c>
      <c r="J70" s="48">
        <v>22.296500000000002</v>
      </c>
      <c r="K70" s="48">
        <v>17.955200000000001</v>
      </c>
      <c r="L70" s="48">
        <v>5.7172999999999998</v>
      </c>
      <c r="M70" s="48">
        <v>1.1213</v>
      </c>
      <c r="N70" s="48">
        <v>6.9706999999999999</v>
      </c>
      <c r="O70" s="48">
        <v>8.5610999999999997</v>
      </c>
      <c r="P70" s="48">
        <v>8.9936000000000007</v>
      </c>
    </row>
    <row r="71" spans="1:16" hidden="1" outlineLevel="1" collapsed="1">
      <c r="A71" s="8">
        <v>42370</v>
      </c>
      <c r="B71" s="48">
        <v>10.345800000000001</v>
      </c>
      <c r="C71" s="48">
        <v>2.0615000000000001</v>
      </c>
      <c r="D71" s="48">
        <v>15.1534</v>
      </c>
      <c r="E71" s="48">
        <v>16.226099999999999</v>
      </c>
      <c r="F71" s="48">
        <v>15.5298</v>
      </c>
      <c r="G71" s="48">
        <v>14.0764</v>
      </c>
      <c r="H71" s="48">
        <v>2.9796999999999998</v>
      </c>
      <c r="I71" s="48">
        <v>18.8035</v>
      </c>
      <c r="J71" s="48">
        <v>21.791899999999998</v>
      </c>
      <c r="K71" s="48">
        <v>20.4971</v>
      </c>
      <c r="L71" s="48">
        <v>4.2847</v>
      </c>
      <c r="M71" s="48">
        <v>1.0589999999999999</v>
      </c>
      <c r="N71" s="48">
        <v>6.7119</v>
      </c>
      <c r="O71" s="48">
        <v>8.7675999999999998</v>
      </c>
      <c r="P71" s="48">
        <v>6.0457999999999998</v>
      </c>
    </row>
    <row r="72" spans="1:16" hidden="1" outlineLevel="1" collapsed="1">
      <c r="A72" s="8">
        <v>42401</v>
      </c>
      <c r="B72" s="48">
        <v>12.1431</v>
      </c>
      <c r="C72" s="48">
        <v>3.9801000000000002</v>
      </c>
      <c r="D72" s="48">
        <v>13.853</v>
      </c>
      <c r="E72" s="48">
        <v>15.745699999999999</v>
      </c>
      <c r="F72" s="48">
        <v>5.2380000000000004</v>
      </c>
      <c r="G72" s="48">
        <v>16.183499999999999</v>
      </c>
      <c r="H72" s="48">
        <v>5.4947999999999997</v>
      </c>
      <c r="I72" s="48">
        <v>18.461600000000001</v>
      </c>
      <c r="J72" s="48">
        <v>21.3507</v>
      </c>
      <c r="K72" s="48">
        <v>19.5792</v>
      </c>
      <c r="L72" s="48">
        <v>5.3345000000000002</v>
      </c>
      <c r="M72" s="48">
        <v>1.2174</v>
      </c>
      <c r="N72" s="48">
        <v>5.9554999999999998</v>
      </c>
      <c r="O72" s="48">
        <v>7.9151999999999996</v>
      </c>
      <c r="P72" s="48">
        <v>2.4043000000000001</v>
      </c>
    </row>
    <row r="73" spans="1:16" hidden="1" outlineLevel="1" collapsed="1">
      <c r="A73" s="8">
        <v>42430</v>
      </c>
      <c r="B73" s="48">
        <v>13.512600000000001</v>
      </c>
      <c r="C73" s="48">
        <v>6.5648</v>
      </c>
      <c r="D73" s="48">
        <v>14.3902</v>
      </c>
      <c r="E73" s="48">
        <v>16.1967</v>
      </c>
      <c r="F73" s="48">
        <v>7.1432000000000002</v>
      </c>
      <c r="G73" s="48">
        <v>16.466799999999999</v>
      </c>
      <c r="H73" s="48">
        <v>7.3079999999999998</v>
      </c>
      <c r="I73" s="48">
        <v>18.080200000000001</v>
      </c>
      <c r="J73" s="48">
        <v>19.514399999999998</v>
      </c>
      <c r="K73" s="48">
        <v>17.885400000000001</v>
      </c>
      <c r="L73" s="48">
        <v>6.2449000000000003</v>
      </c>
      <c r="M73" s="48">
        <v>2.1183000000000001</v>
      </c>
      <c r="N73" s="48">
        <v>6.4539999999999997</v>
      </c>
      <c r="O73" s="48">
        <v>7.3308</v>
      </c>
      <c r="P73" s="48">
        <v>3.6625999999999999</v>
      </c>
    </row>
    <row r="74" spans="1:16" hidden="1" outlineLevel="1" collapsed="1">
      <c r="A74" s="8">
        <v>42461</v>
      </c>
      <c r="B74" s="48">
        <v>12.7151</v>
      </c>
      <c r="C74" s="48">
        <v>7.0014000000000003</v>
      </c>
      <c r="D74" s="48">
        <v>13.9092</v>
      </c>
      <c r="E74" s="48">
        <v>13.3599</v>
      </c>
      <c r="F74" s="48">
        <v>11.401400000000001</v>
      </c>
      <c r="G74" s="48">
        <v>15.512499999999999</v>
      </c>
      <c r="H74" s="48">
        <v>8.0824999999999996</v>
      </c>
      <c r="I74" s="48">
        <v>16.853400000000001</v>
      </c>
      <c r="J74" s="48">
        <v>18.760000000000002</v>
      </c>
      <c r="K74" s="48">
        <v>17.036200000000001</v>
      </c>
      <c r="L74" s="48">
        <v>5.5282</v>
      </c>
      <c r="M74" s="48">
        <v>1.1399999999999999</v>
      </c>
      <c r="N74" s="48">
        <v>5.8738000000000001</v>
      </c>
      <c r="O74" s="48">
        <v>6.1085000000000003</v>
      </c>
      <c r="P74" s="48">
        <v>7.5892999999999997</v>
      </c>
    </row>
    <row r="75" spans="1:16" hidden="1" outlineLevel="1" collapsed="1">
      <c r="A75" s="8">
        <v>42491</v>
      </c>
      <c r="B75" s="48">
        <v>11.6218</v>
      </c>
      <c r="C75" s="48">
        <v>5.0526999999999997</v>
      </c>
      <c r="D75" s="48">
        <v>12.785</v>
      </c>
      <c r="E75" s="48">
        <v>15.236700000000001</v>
      </c>
      <c r="F75" s="48">
        <v>5.4717000000000002</v>
      </c>
      <c r="G75" s="48">
        <v>14.223100000000001</v>
      </c>
      <c r="H75" s="48">
        <v>5.8667999999999996</v>
      </c>
      <c r="I75" s="48">
        <v>16.0044</v>
      </c>
      <c r="J75" s="48">
        <v>18.9069</v>
      </c>
      <c r="K75" s="48">
        <v>16.796700000000001</v>
      </c>
      <c r="L75" s="48">
        <v>5.0849000000000002</v>
      </c>
      <c r="M75" s="48">
        <v>1.0935999999999999</v>
      </c>
      <c r="N75" s="48">
        <v>5.1426999999999996</v>
      </c>
      <c r="O75" s="48">
        <v>7.61</v>
      </c>
      <c r="P75" s="48">
        <v>5.3015999999999996</v>
      </c>
    </row>
    <row r="76" spans="1:16" hidden="1" outlineLevel="1" collapsed="1">
      <c r="A76" s="8">
        <v>42522</v>
      </c>
      <c r="B76" s="48">
        <v>12.0169</v>
      </c>
      <c r="C76" s="48">
        <v>3.7288999999999999</v>
      </c>
      <c r="D76" s="48">
        <v>13.5341</v>
      </c>
      <c r="E76" s="48">
        <v>14.841900000000001</v>
      </c>
      <c r="F76" s="48">
        <v>13.9438</v>
      </c>
      <c r="G76" s="48">
        <v>15.118600000000001</v>
      </c>
      <c r="H76" s="48">
        <v>4.9962</v>
      </c>
      <c r="I76" s="48">
        <v>17.028500000000001</v>
      </c>
      <c r="J76" s="48">
        <v>18.203800000000001</v>
      </c>
      <c r="K76" s="48">
        <v>17.434100000000001</v>
      </c>
      <c r="L76" s="48">
        <v>5.2572999999999999</v>
      </c>
      <c r="M76" s="48">
        <v>1.0193000000000001</v>
      </c>
      <c r="N76" s="48">
        <v>5.9851000000000001</v>
      </c>
      <c r="O76" s="48">
        <v>7.0471000000000004</v>
      </c>
      <c r="P76" s="48">
        <v>5.2877999999999998</v>
      </c>
    </row>
    <row r="77" spans="1:16" hidden="1" outlineLevel="1" collapsed="1">
      <c r="A77" s="8">
        <v>42552</v>
      </c>
      <c r="B77" s="48">
        <v>11.681100000000001</v>
      </c>
      <c r="C77" s="48">
        <v>7.2826000000000004</v>
      </c>
      <c r="D77" s="48">
        <v>12.672700000000001</v>
      </c>
      <c r="E77" s="48">
        <v>14.646000000000001</v>
      </c>
      <c r="F77" s="48">
        <v>17.363399999999999</v>
      </c>
      <c r="G77" s="48">
        <v>14.1982</v>
      </c>
      <c r="H77" s="48">
        <v>8.9449000000000005</v>
      </c>
      <c r="I77" s="48">
        <v>15.4893</v>
      </c>
      <c r="J77" s="48">
        <v>18.106100000000001</v>
      </c>
      <c r="K77" s="48">
        <v>17.917400000000001</v>
      </c>
      <c r="L77" s="48">
        <v>4.3224</v>
      </c>
      <c r="M77" s="48">
        <v>0.84319999999999995</v>
      </c>
      <c r="N77" s="48">
        <v>4.9935</v>
      </c>
      <c r="O77" s="48">
        <v>5.7076000000000002</v>
      </c>
      <c r="P77" s="48">
        <v>7.0808999999999997</v>
      </c>
    </row>
    <row r="78" spans="1:16" hidden="1" outlineLevel="1" collapsed="1">
      <c r="A78" s="8">
        <v>42583</v>
      </c>
      <c r="B78" s="48">
        <v>10.8193</v>
      </c>
      <c r="C78" s="48">
        <v>5.1452</v>
      </c>
      <c r="D78" s="48">
        <v>12.577199999999999</v>
      </c>
      <c r="E78" s="48">
        <v>13.9716</v>
      </c>
      <c r="F78" s="48">
        <v>11.3384</v>
      </c>
      <c r="G78" s="48">
        <v>13.4009</v>
      </c>
      <c r="H78" s="48">
        <v>6.85</v>
      </c>
      <c r="I78" s="48">
        <v>15.1799</v>
      </c>
      <c r="J78" s="48">
        <v>18.0992</v>
      </c>
      <c r="K78" s="48">
        <v>17.382300000000001</v>
      </c>
      <c r="L78" s="48">
        <v>3.8576000000000001</v>
      </c>
      <c r="M78" s="48">
        <v>1.0198</v>
      </c>
      <c r="N78" s="48">
        <v>4.7267999999999999</v>
      </c>
      <c r="O78" s="48">
        <v>5.8726000000000003</v>
      </c>
      <c r="P78" s="48">
        <v>5.0229999999999997</v>
      </c>
    </row>
    <row r="79" spans="1:16" hidden="1" outlineLevel="1" collapsed="1">
      <c r="A79" s="8">
        <v>42614</v>
      </c>
      <c r="B79" s="48">
        <v>10.321</v>
      </c>
      <c r="C79" s="48">
        <v>4.9772999999999996</v>
      </c>
      <c r="D79" s="48">
        <v>11.7347</v>
      </c>
      <c r="E79" s="48">
        <v>13.540800000000001</v>
      </c>
      <c r="F79" s="48">
        <v>16.924299999999999</v>
      </c>
      <c r="G79" s="48">
        <v>13.398899999999999</v>
      </c>
      <c r="H79" s="48">
        <v>6.9987000000000004</v>
      </c>
      <c r="I79" s="48">
        <v>15.043799999999999</v>
      </c>
      <c r="J79" s="48">
        <v>16.896000000000001</v>
      </c>
      <c r="K79" s="48">
        <v>17.598099999999999</v>
      </c>
      <c r="L79" s="48">
        <v>3.6918000000000002</v>
      </c>
      <c r="M79" s="48">
        <v>1.0270999999999999</v>
      </c>
      <c r="N79" s="48">
        <v>4.7587000000000002</v>
      </c>
      <c r="O79" s="48">
        <v>4.1767000000000003</v>
      </c>
      <c r="P79" s="48">
        <v>6.4736000000000002</v>
      </c>
    </row>
    <row r="80" spans="1:16" hidden="1" outlineLevel="1" collapsed="1">
      <c r="A80" s="8">
        <v>42644</v>
      </c>
      <c r="B80" s="48">
        <v>10.669700000000001</v>
      </c>
      <c r="C80" s="48">
        <v>3.2551000000000001</v>
      </c>
      <c r="D80" s="48">
        <v>12.3346</v>
      </c>
      <c r="E80" s="48">
        <v>13.542299999999999</v>
      </c>
      <c r="F80" s="48">
        <v>14.892899999999999</v>
      </c>
      <c r="G80" s="48">
        <v>13.620799999999999</v>
      </c>
      <c r="H80" s="48">
        <v>4.8752000000000004</v>
      </c>
      <c r="I80" s="48">
        <v>15.035399999999999</v>
      </c>
      <c r="J80" s="48">
        <v>17.154900000000001</v>
      </c>
      <c r="K80" s="48">
        <v>16.4268</v>
      </c>
      <c r="L80" s="48">
        <v>4.3933999999999997</v>
      </c>
      <c r="M80" s="48">
        <v>1.0327</v>
      </c>
      <c r="N80" s="48">
        <v>5.1596000000000002</v>
      </c>
      <c r="O80" s="48">
        <v>6.8949999999999996</v>
      </c>
      <c r="P80" s="48">
        <v>6.5174000000000003</v>
      </c>
    </row>
    <row r="81" spans="1:16" hidden="1" outlineLevel="1" collapsed="1">
      <c r="A81" s="8">
        <v>42675</v>
      </c>
      <c r="B81" s="48">
        <v>9.8406000000000002</v>
      </c>
      <c r="C81" s="48">
        <v>3.2509000000000001</v>
      </c>
      <c r="D81" s="48">
        <v>11.7699</v>
      </c>
      <c r="E81" s="48">
        <v>13.014900000000001</v>
      </c>
      <c r="F81" s="48">
        <v>13.363799999999999</v>
      </c>
      <c r="G81" s="48">
        <v>12.5435</v>
      </c>
      <c r="H81" s="48">
        <v>4.1315</v>
      </c>
      <c r="I81" s="48">
        <v>15.3933</v>
      </c>
      <c r="J81" s="48">
        <v>17.376799999999999</v>
      </c>
      <c r="K81" s="48">
        <v>18.832799999999999</v>
      </c>
      <c r="L81" s="48">
        <v>4.8544999999999998</v>
      </c>
      <c r="M81" s="48">
        <v>0.98660000000000003</v>
      </c>
      <c r="N81" s="48">
        <v>5.2526999999999999</v>
      </c>
      <c r="O81" s="48">
        <v>7.4779999999999998</v>
      </c>
      <c r="P81" s="48">
        <v>8.3107000000000006</v>
      </c>
    </row>
    <row r="82" spans="1:16" hidden="1" outlineLevel="1" collapsed="1">
      <c r="A82" s="8">
        <v>42705</v>
      </c>
      <c r="B82" s="48">
        <v>10.7</v>
      </c>
      <c r="C82" s="48">
        <v>4.6216999999999997</v>
      </c>
      <c r="D82" s="48">
        <v>12.3598</v>
      </c>
      <c r="E82" s="48">
        <v>12.9419</v>
      </c>
      <c r="F82" s="48">
        <v>10.709</v>
      </c>
      <c r="G82" s="48">
        <v>13.461499999999999</v>
      </c>
      <c r="H82" s="48">
        <v>5.7725999999999997</v>
      </c>
      <c r="I82" s="48">
        <v>15.6211</v>
      </c>
      <c r="J82" s="48">
        <v>17.9803</v>
      </c>
      <c r="K82" s="48">
        <v>19.4678</v>
      </c>
      <c r="L82" s="48">
        <v>5.4058000000000002</v>
      </c>
      <c r="M82" s="48">
        <v>1.0243</v>
      </c>
      <c r="N82" s="48">
        <v>5.0239000000000003</v>
      </c>
      <c r="O82" s="48">
        <v>7.4596</v>
      </c>
      <c r="P82" s="48">
        <v>9.9986999999999995</v>
      </c>
    </row>
    <row r="83" spans="1:16" hidden="1" outlineLevel="1" collapsed="1">
      <c r="A83" s="8">
        <v>42736</v>
      </c>
      <c r="B83" s="48">
        <v>11.182700000000001</v>
      </c>
      <c r="C83" s="48">
        <v>4.0060000000000002</v>
      </c>
      <c r="D83" s="48">
        <v>12.4725</v>
      </c>
      <c r="E83" s="48">
        <v>13.1174</v>
      </c>
      <c r="F83" s="48">
        <v>17.087900000000001</v>
      </c>
      <c r="G83" s="48">
        <v>14.3653</v>
      </c>
      <c r="H83" s="48">
        <v>5.6947999999999999</v>
      </c>
      <c r="I83" s="48">
        <v>15.2959</v>
      </c>
      <c r="J83" s="48">
        <v>18.160799999999998</v>
      </c>
      <c r="K83" s="48">
        <v>19.784300000000002</v>
      </c>
      <c r="L83" s="48">
        <v>5.0045000000000002</v>
      </c>
      <c r="M83" s="48">
        <v>1.3341000000000001</v>
      </c>
      <c r="N83" s="48">
        <v>4.9936999999999996</v>
      </c>
      <c r="O83" s="48">
        <v>7.1247999999999996</v>
      </c>
      <c r="P83" s="48">
        <v>6.7746000000000004</v>
      </c>
    </row>
    <row r="84" spans="1:16" hidden="1" outlineLevel="1" collapsed="1">
      <c r="A84" s="8">
        <v>42767</v>
      </c>
      <c r="B84" s="48">
        <v>10.2767</v>
      </c>
      <c r="C84" s="48">
        <v>3.0203000000000002</v>
      </c>
      <c r="D84" s="48">
        <v>11.4884</v>
      </c>
      <c r="E84" s="48">
        <v>13.3665</v>
      </c>
      <c r="F84" s="48">
        <v>2.8826999999999998</v>
      </c>
      <c r="G84" s="48">
        <v>13.6221</v>
      </c>
      <c r="H84" s="48">
        <v>4.4474</v>
      </c>
      <c r="I84" s="48">
        <v>14.817399999999999</v>
      </c>
      <c r="J84" s="48">
        <v>17.513999999999999</v>
      </c>
      <c r="K84" s="48">
        <v>12.477399999999999</v>
      </c>
      <c r="L84" s="48">
        <v>4.0473999999999997</v>
      </c>
      <c r="M84" s="48">
        <v>1.0363</v>
      </c>
      <c r="N84" s="48">
        <v>4.4352</v>
      </c>
      <c r="O84" s="48">
        <v>6.1814999999999998</v>
      </c>
      <c r="P84" s="48">
        <v>1.91</v>
      </c>
    </row>
    <row r="85" spans="1:16" hidden="1" outlineLevel="1" collapsed="1">
      <c r="A85" s="8">
        <v>42795</v>
      </c>
      <c r="B85" s="48">
        <v>10.0311</v>
      </c>
      <c r="C85" s="48">
        <v>3.17</v>
      </c>
      <c r="D85" s="48">
        <v>11.483000000000001</v>
      </c>
      <c r="E85" s="48">
        <v>13.694699999999999</v>
      </c>
      <c r="F85" s="48">
        <v>11.0113</v>
      </c>
      <c r="G85" s="48">
        <v>13.235799999999999</v>
      </c>
      <c r="H85" s="48">
        <v>4.8735999999999997</v>
      </c>
      <c r="I85" s="48">
        <v>14.5283</v>
      </c>
      <c r="J85" s="48">
        <v>17.132999999999999</v>
      </c>
      <c r="K85" s="48">
        <v>19.452200000000001</v>
      </c>
      <c r="L85" s="48">
        <v>3.5004</v>
      </c>
      <c r="M85" s="48">
        <v>1.0087999999999999</v>
      </c>
      <c r="N85" s="48">
        <v>4.2222</v>
      </c>
      <c r="O85" s="48">
        <v>5.6376999999999997</v>
      </c>
      <c r="P85" s="48">
        <v>7.8693999999999997</v>
      </c>
    </row>
    <row r="86" spans="1:16" hidden="1" outlineLevel="1" collapsed="1">
      <c r="A86" s="8">
        <v>42826</v>
      </c>
      <c r="B86" s="48">
        <v>9.3585999999999991</v>
      </c>
      <c r="C86" s="48">
        <v>4.4176000000000002</v>
      </c>
      <c r="D86" s="48">
        <v>10.2576</v>
      </c>
      <c r="E86" s="48">
        <v>12.8832</v>
      </c>
      <c r="F86" s="48">
        <v>11.3758</v>
      </c>
      <c r="G86" s="48">
        <v>12.303699999999999</v>
      </c>
      <c r="H86" s="48">
        <v>6.2140000000000004</v>
      </c>
      <c r="I86" s="48">
        <v>13.3927</v>
      </c>
      <c r="J86" s="48">
        <v>16.599299999999999</v>
      </c>
      <c r="K86" s="48">
        <v>15.9802</v>
      </c>
      <c r="L86" s="48">
        <v>3.6446000000000001</v>
      </c>
      <c r="M86" s="48">
        <v>1.042</v>
      </c>
      <c r="N86" s="48">
        <v>4.0888</v>
      </c>
      <c r="O86" s="48">
        <v>5.6482000000000001</v>
      </c>
      <c r="P86" s="48">
        <v>7.0861000000000001</v>
      </c>
    </row>
    <row r="87" spans="1:16" hidden="1" outlineLevel="1" collapsed="1">
      <c r="A87" s="8">
        <v>42856</v>
      </c>
      <c r="B87" s="48">
        <v>8.6628000000000007</v>
      </c>
      <c r="C87" s="48">
        <v>4.5880000000000001</v>
      </c>
      <c r="D87" s="48">
        <v>10.0174</v>
      </c>
      <c r="E87" s="48">
        <v>11.261200000000001</v>
      </c>
      <c r="F87" s="48">
        <v>10.010300000000001</v>
      </c>
      <c r="G87" s="48">
        <v>11.641299999999999</v>
      </c>
      <c r="H87" s="48">
        <v>6.3215000000000003</v>
      </c>
      <c r="I87" s="48">
        <v>13.305899999999999</v>
      </c>
      <c r="J87" s="48">
        <v>16.0014</v>
      </c>
      <c r="K87" s="48">
        <v>17.0839</v>
      </c>
      <c r="L87" s="48">
        <v>3.1061999999999999</v>
      </c>
      <c r="M87" s="48">
        <v>1.0495000000000001</v>
      </c>
      <c r="N87" s="48">
        <v>3.5960000000000001</v>
      </c>
      <c r="O87" s="48">
        <v>4.5805999999999996</v>
      </c>
      <c r="P87" s="48">
        <v>8.5922000000000001</v>
      </c>
    </row>
    <row r="88" spans="1:16" hidden="1" outlineLevel="1" collapsed="1">
      <c r="A88" s="8">
        <v>42887</v>
      </c>
      <c r="B88" s="48">
        <v>8.9426000000000005</v>
      </c>
      <c r="C88" s="48">
        <v>4.0843999999999996</v>
      </c>
      <c r="D88" s="48">
        <v>10.3415</v>
      </c>
      <c r="E88" s="48">
        <v>12.6736</v>
      </c>
      <c r="F88" s="48">
        <v>11.4154</v>
      </c>
      <c r="G88" s="48">
        <v>11.7118</v>
      </c>
      <c r="H88" s="48">
        <v>5.5076999999999998</v>
      </c>
      <c r="I88" s="48">
        <v>13.7942</v>
      </c>
      <c r="J88" s="48">
        <v>15.9823</v>
      </c>
      <c r="K88" s="48">
        <v>11.5703</v>
      </c>
      <c r="L88" s="48">
        <v>3.2423000000000002</v>
      </c>
      <c r="M88" s="48">
        <v>0.93059999999999998</v>
      </c>
      <c r="N88" s="48">
        <v>3.7063000000000001</v>
      </c>
      <c r="O88" s="48">
        <v>5.3964999999999996</v>
      </c>
      <c r="P88" s="48">
        <v>8</v>
      </c>
    </row>
    <row r="89" spans="1:16" hidden="1" outlineLevel="1" collapsed="1">
      <c r="A89" s="8">
        <v>42917</v>
      </c>
      <c r="B89" s="48">
        <v>8.6188000000000002</v>
      </c>
      <c r="C89" s="48">
        <v>3.4211</v>
      </c>
      <c r="D89" s="48">
        <v>10.2857</v>
      </c>
      <c r="E89" s="48">
        <v>10.595800000000001</v>
      </c>
      <c r="F89" s="48">
        <v>12.957599999999999</v>
      </c>
      <c r="G89" s="48">
        <v>11.888400000000001</v>
      </c>
      <c r="H89" s="48">
        <v>5.0709</v>
      </c>
      <c r="I89" s="48">
        <v>13.6556</v>
      </c>
      <c r="J89" s="48">
        <v>15.548400000000001</v>
      </c>
      <c r="K89" s="48">
        <v>13.566599999999999</v>
      </c>
      <c r="L89" s="48">
        <v>2.9613</v>
      </c>
      <c r="M89" s="48">
        <v>0.8508</v>
      </c>
      <c r="N89" s="48">
        <v>3.3607</v>
      </c>
      <c r="O89" s="48">
        <v>4.5414000000000003</v>
      </c>
      <c r="P89" s="48">
        <v>8.1796000000000006</v>
      </c>
    </row>
    <row r="90" spans="1:16" hidden="1" outlineLevel="1" collapsed="1">
      <c r="A90" s="8">
        <v>42948</v>
      </c>
      <c r="B90" s="48">
        <v>7.593</v>
      </c>
      <c r="C90" s="48">
        <v>2.1886999999999999</v>
      </c>
      <c r="D90" s="48">
        <v>9.4707000000000008</v>
      </c>
      <c r="E90" s="48">
        <v>9.8773</v>
      </c>
      <c r="F90" s="48">
        <v>11.536099999999999</v>
      </c>
      <c r="G90" s="48">
        <v>10.3849</v>
      </c>
      <c r="H90" s="48">
        <v>2.9683000000000002</v>
      </c>
      <c r="I90" s="48">
        <v>12.6632</v>
      </c>
      <c r="J90" s="48">
        <v>14.8375</v>
      </c>
      <c r="K90" s="48">
        <v>11.870799999999999</v>
      </c>
      <c r="L90" s="48">
        <v>2.8835999999999999</v>
      </c>
      <c r="M90" s="48">
        <v>0.91369999999999996</v>
      </c>
      <c r="N90" s="48">
        <v>3.4251</v>
      </c>
      <c r="O90" s="48">
        <v>4.1860999999999997</v>
      </c>
      <c r="P90" s="48">
        <v>6</v>
      </c>
    </row>
    <row r="91" spans="1:16" hidden="1" outlineLevel="1" collapsed="1">
      <c r="A91" s="8">
        <v>42979</v>
      </c>
      <c r="B91" s="48">
        <v>7.0967000000000002</v>
      </c>
      <c r="C91" s="48">
        <v>2.8778000000000001</v>
      </c>
      <c r="D91" s="48">
        <v>8.7865000000000002</v>
      </c>
      <c r="E91" s="48">
        <v>8.8051999999999992</v>
      </c>
      <c r="F91" s="48">
        <v>14.5604</v>
      </c>
      <c r="G91" s="48">
        <v>9.9819999999999993</v>
      </c>
      <c r="H91" s="48">
        <v>4.0221</v>
      </c>
      <c r="I91" s="48">
        <v>12.169600000000001</v>
      </c>
      <c r="J91" s="48">
        <v>13.9567</v>
      </c>
      <c r="K91" s="48">
        <v>14.5604</v>
      </c>
      <c r="L91" s="48">
        <v>2.6585000000000001</v>
      </c>
      <c r="M91" s="48">
        <v>0.88160000000000005</v>
      </c>
      <c r="N91" s="48">
        <v>3.2422</v>
      </c>
      <c r="O91" s="48">
        <v>3.4363999999999999</v>
      </c>
      <c r="P91" s="48" t="s">
        <v>344</v>
      </c>
    </row>
    <row r="92" spans="1:16" hidden="1" outlineLevel="1" collapsed="1">
      <c r="A92" s="8">
        <v>43009</v>
      </c>
      <c r="B92" s="48">
        <v>7.1875999999999998</v>
      </c>
      <c r="C92" s="48">
        <v>2.7086000000000001</v>
      </c>
      <c r="D92" s="48">
        <v>8.7339000000000002</v>
      </c>
      <c r="E92" s="48">
        <v>8.8789999999999996</v>
      </c>
      <c r="F92" s="48">
        <v>7.2468000000000004</v>
      </c>
      <c r="G92" s="48">
        <v>10.3062</v>
      </c>
      <c r="H92" s="48">
        <v>4.0720000000000001</v>
      </c>
      <c r="I92" s="48">
        <v>12.048500000000001</v>
      </c>
      <c r="J92" s="48">
        <v>13.789899999999999</v>
      </c>
      <c r="K92" s="48">
        <v>12.764799999999999</v>
      </c>
      <c r="L92" s="48">
        <v>2.7498</v>
      </c>
      <c r="M92" s="48">
        <v>0.94899999999999995</v>
      </c>
      <c r="N92" s="48">
        <v>3.1254</v>
      </c>
      <c r="O92" s="48">
        <v>4.0648999999999997</v>
      </c>
      <c r="P92" s="48">
        <v>6.9996</v>
      </c>
    </row>
    <row r="93" spans="1:16" hidden="1" outlineLevel="1" collapsed="1">
      <c r="A93" s="8">
        <v>43040</v>
      </c>
      <c r="B93" s="48">
        <v>7.4606000000000003</v>
      </c>
      <c r="C93" s="48">
        <v>3.6326000000000001</v>
      </c>
      <c r="D93" s="48">
        <v>8.9640000000000004</v>
      </c>
      <c r="E93" s="48">
        <v>8.7622</v>
      </c>
      <c r="F93" s="48">
        <v>9.9232999999999993</v>
      </c>
      <c r="G93" s="48">
        <v>10.6312</v>
      </c>
      <c r="H93" s="48">
        <v>5.2389000000000001</v>
      </c>
      <c r="I93" s="48">
        <v>12.682</v>
      </c>
      <c r="J93" s="48">
        <v>13.379099999999999</v>
      </c>
      <c r="K93" s="48">
        <v>14.9145</v>
      </c>
      <c r="L93" s="48">
        <v>2.5790000000000002</v>
      </c>
      <c r="M93" s="48">
        <v>0.95450000000000002</v>
      </c>
      <c r="N93" s="48">
        <v>2.8755000000000002</v>
      </c>
      <c r="O93" s="48">
        <v>4.125</v>
      </c>
      <c r="P93" s="48">
        <v>7.96</v>
      </c>
    </row>
    <row r="94" spans="1:16" hidden="1" outlineLevel="1" collapsed="1">
      <c r="A94" s="8">
        <v>43070</v>
      </c>
      <c r="B94" s="48">
        <v>6.9093999999999998</v>
      </c>
      <c r="C94" s="48">
        <v>2.8611</v>
      </c>
      <c r="D94" s="48">
        <v>8.0962999999999994</v>
      </c>
      <c r="E94" s="48">
        <v>9.8026999999999997</v>
      </c>
      <c r="F94" s="48">
        <v>11.878500000000001</v>
      </c>
      <c r="G94" s="48">
        <v>10.876099999999999</v>
      </c>
      <c r="H94" s="48">
        <v>4.6153000000000004</v>
      </c>
      <c r="I94" s="48">
        <v>12.5762</v>
      </c>
      <c r="J94" s="48">
        <v>16.349499999999999</v>
      </c>
      <c r="K94" s="48">
        <v>14.0192</v>
      </c>
      <c r="L94" s="48">
        <v>2.1638000000000002</v>
      </c>
      <c r="M94" s="48">
        <v>0.87649999999999995</v>
      </c>
      <c r="N94" s="48">
        <v>2.4371</v>
      </c>
      <c r="O94" s="48">
        <v>3.9007999999999998</v>
      </c>
      <c r="P94" s="48">
        <v>5.5294999999999996</v>
      </c>
    </row>
    <row r="95" spans="1:16" hidden="1" outlineLevel="1" collapsed="1">
      <c r="A95" s="8">
        <v>43101</v>
      </c>
      <c r="B95" s="48">
        <v>7.0408999999999997</v>
      </c>
      <c r="C95" s="48">
        <v>2.3557000000000001</v>
      </c>
      <c r="D95" s="48">
        <v>8.2384000000000004</v>
      </c>
      <c r="E95" s="48">
        <v>8.6929999999999996</v>
      </c>
      <c r="F95" s="48">
        <v>12.8741</v>
      </c>
      <c r="G95" s="48">
        <v>11.0085</v>
      </c>
      <c r="H95" s="48">
        <v>3.5907</v>
      </c>
      <c r="I95" s="48">
        <v>12.7844</v>
      </c>
      <c r="J95" s="48">
        <v>14.795400000000001</v>
      </c>
      <c r="K95" s="48">
        <v>14.6249</v>
      </c>
      <c r="L95" s="48">
        <v>2.2997000000000001</v>
      </c>
      <c r="M95" s="48">
        <v>0.94750000000000001</v>
      </c>
      <c r="N95" s="48">
        <v>2.4196</v>
      </c>
      <c r="O95" s="48">
        <v>4.5487000000000002</v>
      </c>
      <c r="P95" s="48">
        <v>7.5</v>
      </c>
    </row>
    <row r="96" spans="1:16" hidden="1" outlineLevel="1" collapsed="1">
      <c r="A96" s="8">
        <v>43132</v>
      </c>
      <c r="B96" s="48">
        <v>8.0707000000000004</v>
      </c>
      <c r="C96" s="48">
        <v>2.7118000000000002</v>
      </c>
      <c r="D96" s="48">
        <v>9.8870000000000005</v>
      </c>
      <c r="E96" s="48">
        <v>10.197800000000001</v>
      </c>
      <c r="F96" s="48">
        <v>4.9630000000000001</v>
      </c>
      <c r="G96" s="48">
        <v>11.0733</v>
      </c>
      <c r="H96" s="48">
        <v>4.0171999999999999</v>
      </c>
      <c r="I96" s="48">
        <v>12.9261</v>
      </c>
      <c r="J96" s="48">
        <v>15.219900000000001</v>
      </c>
      <c r="K96" s="48">
        <v>16.210799999999999</v>
      </c>
      <c r="L96" s="48">
        <v>2.1737000000000002</v>
      </c>
      <c r="M96" s="48">
        <v>0.97060000000000002</v>
      </c>
      <c r="N96" s="48">
        <v>2.6553</v>
      </c>
      <c r="O96" s="48">
        <v>3.5949</v>
      </c>
      <c r="P96" s="48">
        <v>1.1327</v>
      </c>
    </row>
    <row r="97" spans="1:16" hidden="1" outlineLevel="1" collapsed="1">
      <c r="A97" s="8">
        <v>43160</v>
      </c>
      <c r="B97" s="48">
        <v>7.65</v>
      </c>
      <c r="C97" s="48">
        <v>3.2338</v>
      </c>
      <c r="D97" s="48">
        <v>9.6827000000000005</v>
      </c>
      <c r="E97" s="48">
        <v>10.6297</v>
      </c>
      <c r="F97" s="48">
        <v>10.643800000000001</v>
      </c>
      <c r="G97" s="48">
        <v>10.1967</v>
      </c>
      <c r="H97" s="48">
        <v>4.5349000000000004</v>
      </c>
      <c r="I97" s="48">
        <v>12.5062</v>
      </c>
      <c r="J97" s="48">
        <v>14.7364</v>
      </c>
      <c r="K97" s="48">
        <v>10.643800000000001</v>
      </c>
      <c r="L97" s="48">
        <v>2.2437</v>
      </c>
      <c r="M97" s="48">
        <v>0.96899999999999997</v>
      </c>
      <c r="N97" s="48">
        <v>2.9565000000000001</v>
      </c>
      <c r="O97" s="48">
        <v>3.28</v>
      </c>
      <c r="P97" s="48">
        <v>0</v>
      </c>
    </row>
    <row r="98" spans="1:16" hidden="1" outlineLevel="1" collapsed="1">
      <c r="A98" s="8">
        <v>43191</v>
      </c>
      <c r="B98" s="48">
        <v>7.3555999999999999</v>
      </c>
      <c r="C98" s="48">
        <v>3.4441999999999999</v>
      </c>
      <c r="D98" s="48">
        <v>8.8082999999999991</v>
      </c>
      <c r="E98" s="48">
        <v>8.4247999999999994</v>
      </c>
      <c r="F98" s="48">
        <v>17.4162</v>
      </c>
      <c r="G98" s="48">
        <v>10.431100000000001</v>
      </c>
      <c r="H98" s="48">
        <v>4.9988999999999999</v>
      </c>
      <c r="I98" s="48">
        <v>12.3253</v>
      </c>
      <c r="J98" s="48">
        <v>14.795400000000001</v>
      </c>
      <c r="K98" s="48">
        <v>17.4162</v>
      </c>
      <c r="L98" s="48">
        <v>2.2302</v>
      </c>
      <c r="M98" s="48">
        <v>0.94410000000000005</v>
      </c>
      <c r="N98" s="48">
        <v>2.6555</v>
      </c>
      <c r="O98" s="48">
        <v>3.6840999999999999</v>
      </c>
      <c r="P98" s="48" t="s">
        <v>344</v>
      </c>
    </row>
    <row r="99" spans="1:16" hidden="1" outlineLevel="1" collapsed="1">
      <c r="A99" s="8">
        <v>43221</v>
      </c>
      <c r="B99" s="48">
        <v>7.3758999999999997</v>
      </c>
      <c r="C99" s="48">
        <v>2.6427</v>
      </c>
      <c r="D99" s="48">
        <v>9.1472999999999995</v>
      </c>
      <c r="E99" s="48">
        <v>11.6752</v>
      </c>
      <c r="F99" s="48">
        <v>14.3773</v>
      </c>
      <c r="G99" s="48">
        <v>10.1395</v>
      </c>
      <c r="H99" s="48">
        <v>3.5421</v>
      </c>
      <c r="I99" s="48">
        <v>12.5443</v>
      </c>
      <c r="J99" s="48">
        <v>14.8811</v>
      </c>
      <c r="K99" s="48">
        <v>17.402200000000001</v>
      </c>
      <c r="L99" s="48">
        <v>1.7614000000000001</v>
      </c>
      <c r="M99" s="48">
        <v>0.96960000000000002</v>
      </c>
      <c r="N99" s="48">
        <v>2.0255999999999998</v>
      </c>
      <c r="O99" s="48">
        <v>4.1928000000000001</v>
      </c>
      <c r="P99" s="48">
        <v>4.5502000000000002</v>
      </c>
    </row>
    <row r="100" spans="1:16" hidden="1" outlineLevel="1" collapsed="1">
      <c r="A100" s="8">
        <v>43252</v>
      </c>
      <c r="B100" s="48">
        <v>7.2154999999999996</v>
      </c>
      <c r="C100" s="48">
        <v>2.2227000000000001</v>
      </c>
      <c r="D100" s="48">
        <v>9.3720999999999997</v>
      </c>
      <c r="E100" s="48">
        <v>9.8626000000000005</v>
      </c>
      <c r="F100" s="48">
        <v>17.484000000000002</v>
      </c>
      <c r="G100" s="48">
        <v>9.6815999999999995</v>
      </c>
      <c r="H100" s="48">
        <v>2.9081000000000001</v>
      </c>
      <c r="I100" s="48">
        <v>12.4709</v>
      </c>
      <c r="J100" s="48">
        <v>14.2822</v>
      </c>
      <c r="K100" s="48">
        <v>17.697900000000001</v>
      </c>
      <c r="L100" s="48">
        <v>2.2387999999999999</v>
      </c>
      <c r="M100" s="48">
        <v>0.94379999999999997</v>
      </c>
      <c r="N100" s="48">
        <v>2.7923</v>
      </c>
      <c r="O100" s="48">
        <v>4.0529999999999999</v>
      </c>
      <c r="P100" s="48">
        <v>6.6017000000000001</v>
      </c>
    </row>
    <row r="101" spans="1:16" hidden="1" outlineLevel="1" collapsed="1">
      <c r="A101" s="8">
        <v>43282</v>
      </c>
      <c r="B101" s="48">
        <v>7.4161999999999999</v>
      </c>
      <c r="C101" s="48">
        <v>2.2334999999999998</v>
      </c>
      <c r="D101" s="48">
        <v>9.3051999999999992</v>
      </c>
      <c r="E101" s="48">
        <v>9.8180999999999994</v>
      </c>
      <c r="F101" s="48">
        <v>13.452400000000001</v>
      </c>
      <c r="G101" s="48">
        <v>9.9984000000000002</v>
      </c>
      <c r="H101" s="48">
        <v>2.9173</v>
      </c>
      <c r="I101" s="48">
        <v>12.4008</v>
      </c>
      <c r="J101" s="48">
        <v>14.6256</v>
      </c>
      <c r="K101" s="48">
        <v>18.307200000000002</v>
      </c>
      <c r="L101" s="48">
        <v>2.1362000000000001</v>
      </c>
      <c r="M101" s="48">
        <v>0.9526</v>
      </c>
      <c r="N101" s="48">
        <v>2.5276999999999998</v>
      </c>
      <c r="O101" s="48">
        <v>3.4197000000000002</v>
      </c>
      <c r="P101" s="48">
        <v>6.2910000000000004</v>
      </c>
    </row>
    <row r="102" spans="1:16" hidden="1" outlineLevel="1" collapsed="1">
      <c r="A102" s="8">
        <v>43313</v>
      </c>
      <c r="B102" s="48">
        <v>7.5246000000000004</v>
      </c>
      <c r="C102" s="48">
        <v>2.6711999999999998</v>
      </c>
      <c r="D102" s="48">
        <v>9.4229000000000003</v>
      </c>
      <c r="E102" s="48">
        <v>9.0142000000000007</v>
      </c>
      <c r="F102" s="48">
        <v>10.089399999999999</v>
      </c>
      <c r="G102" s="48">
        <v>10.1191</v>
      </c>
      <c r="H102" s="48">
        <v>3.4386000000000001</v>
      </c>
      <c r="I102" s="48">
        <v>12.755800000000001</v>
      </c>
      <c r="J102" s="48">
        <v>14.6859</v>
      </c>
      <c r="K102" s="48">
        <v>12.764699999999999</v>
      </c>
      <c r="L102" s="48">
        <v>2.2570000000000001</v>
      </c>
      <c r="M102" s="48">
        <v>0.95720000000000005</v>
      </c>
      <c r="N102" s="48">
        <v>2.6631999999999998</v>
      </c>
      <c r="O102" s="48">
        <v>3.4205999999999999</v>
      </c>
      <c r="P102" s="48">
        <v>7.9444999999999997</v>
      </c>
    </row>
    <row r="103" spans="1:16" hidden="1" outlineLevel="1" collapsed="1">
      <c r="A103" s="8">
        <v>43344</v>
      </c>
      <c r="B103" s="48">
        <v>7.4043999999999999</v>
      </c>
      <c r="C103" s="48">
        <v>2.5749</v>
      </c>
      <c r="D103" s="48">
        <v>9.6273999999999997</v>
      </c>
      <c r="E103" s="48">
        <v>8.6438000000000006</v>
      </c>
      <c r="F103" s="48">
        <v>5.8326000000000002</v>
      </c>
      <c r="G103" s="48">
        <v>9.7783999999999995</v>
      </c>
      <c r="H103" s="48">
        <v>3.3216999999999999</v>
      </c>
      <c r="I103" s="48">
        <v>12.4924</v>
      </c>
      <c r="J103" s="48">
        <v>15.4557</v>
      </c>
      <c r="K103" s="48">
        <v>15.536099999999999</v>
      </c>
      <c r="L103" s="48">
        <v>2.0657000000000001</v>
      </c>
      <c r="M103" s="48">
        <v>0.95799999999999996</v>
      </c>
      <c r="N103" s="48">
        <v>2.6206</v>
      </c>
      <c r="O103" s="48">
        <v>2.2168999999999999</v>
      </c>
      <c r="P103" s="48">
        <v>3.6421999999999999</v>
      </c>
    </row>
    <row r="104" spans="1:16" hidden="1" outlineLevel="1" collapsed="1">
      <c r="A104" s="8">
        <v>43374</v>
      </c>
      <c r="B104" s="48">
        <v>7.3010000000000002</v>
      </c>
      <c r="C104" s="48">
        <v>2.7078000000000002</v>
      </c>
      <c r="D104" s="48">
        <v>9.4133999999999993</v>
      </c>
      <c r="E104" s="48">
        <v>8.6161999999999992</v>
      </c>
      <c r="F104" s="48">
        <v>6.2930000000000001</v>
      </c>
      <c r="G104" s="48">
        <v>10.5373</v>
      </c>
      <c r="H104" s="48">
        <v>4.1090999999999998</v>
      </c>
      <c r="I104" s="48">
        <v>13.003500000000001</v>
      </c>
      <c r="J104" s="48">
        <v>15.959099999999999</v>
      </c>
      <c r="K104" s="48">
        <v>16.089500000000001</v>
      </c>
      <c r="L104" s="48">
        <v>2.3445</v>
      </c>
      <c r="M104" s="48">
        <v>0.90200000000000002</v>
      </c>
      <c r="N104" s="48">
        <v>2.8717999999999999</v>
      </c>
      <c r="O104" s="48">
        <v>4.5610999999999997</v>
      </c>
      <c r="P104" s="48">
        <v>5.7961</v>
      </c>
    </row>
    <row r="105" spans="1:16" hidden="1" outlineLevel="1" collapsed="1">
      <c r="A105" s="8">
        <v>43405</v>
      </c>
      <c r="B105" s="48">
        <v>7.8983999999999996</v>
      </c>
      <c r="C105" s="48">
        <v>2.5743999999999998</v>
      </c>
      <c r="D105" s="48">
        <v>10.1709</v>
      </c>
      <c r="E105" s="48">
        <v>9.1036999999999999</v>
      </c>
      <c r="F105" s="48">
        <v>7.9458000000000002</v>
      </c>
      <c r="G105" s="48">
        <v>10.6266</v>
      </c>
      <c r="H105" s="48">
        <v>3.4060000000000001</v>
      </c>
      <c r="I105" s="48">
        <v>13.456</v>
      </c>
      <c r="J105" s="48">
        <v>16.126000000000001</v>
      </c>
      <c r="K105" s="48">
        <v>17.906099999999999</v>
      </c>
      <c r="L105" s="48">
        <v>2.2812000000000001</v>
      </c>
      <c r="M105" s="48">
        <v>0.95250000000000001</v>
      </c>
      <c r="N105" s="48">
        <v>2.7490999999999999</v>
      </c>
      <c r="O105" s="48">
        <v>3.8368000000000002</v>
      </c>
      <c r="P105" s="48">
        <v>5.4607999999999999</v>
      </c>
    </row>
    <row r="106" spans="1:16" hidden="1" outlineLevel="1" collapsed="1">
      <c r="A106" s="8">
        <v>43435</v>
      </c>
      <c r="B106" s="48">
        <v>7.9208999999999996</v>
      </c>
      <c r="C106" s="48">
        <v>2.1781000000000001</v>
      </c>
      <c r="D106" s="48">
        <v>10.0562</v>
      </c>
      <c r="E106" s="48">
        <v>10.8058</v>
      </c>
      <c r="F106" s="48">
        <v>8.9095999999999993</v>
      </c>
      <c r="G106" s="48">
        <v>10.898</v>
      </c>
      <c r="H106" s="48">
        <v>3.0537999999999998</v>
      </c>
      <c r="I106" s="48">
        <v>13.3857</v>
      </c>
      <c r="J106" s="48">
        <v>16.484500000000001</v>
      </c>
      <c r="K106" s="48">
        <v>15.9236</v>
      </c>
      <c r="L106" s="48">
        <v>2.3456999999999999</v>
      </c>
      <c r="M106" s="48">
        <v>0.87790000000000001</v>
      </c>
      <c r="N106" s="48">
        <v>2.8007</v>
      </c>
      <c r="O106" s="48">
        <v>4.9016999999999999</v>
      </c>
      <c r="P106" s="48">
        <v>6.8182</v>
      </c>
    </row>
    <row r="107" spans="1:16" hidden="1" outlineLevel="1" collapsed="1">
      <c r="A107" s="8">
        <v>43466</v>
      </c>
      <c r="B107" s="48">
        <v>7.258</v>
      </c>
      <c r="C107" s="48">
        <v>1.9923999999999999</v>
      </c>
      <c r="D107" s="48">
        <v>9.3324999999999996</v>
      </c>
      <c r="E107" s="48">
        <v>9.6521000000000008</v>
      </c>
      <c r="F107" s="48">
        <v>13.9255</v>
      </c>
      <c r="G107" s="48">
        <v>10.658799999999999</v>
      </c>
      <c r="H107" s="48">
        <v>2.7749999999999999</v>
      </c>
      <c r="I107" s="48">
        <v>13.5337</v>
      </c>
      <c r="J107" s="48">
        <v>16.760899999999999</v>
      </c>
      <c r="K107" s="48">
        <v>17.951899999999998</v>
      </c>
      <c r="L107" s="48">
        <v>2.4996999999999998</v>
      </c>
      <c r="M107" s="48">
        <v>0.94899999999999995</v>
      </c>
      <c r="N107" s="48">
        <v>2.8965999999999998</v>
      </c>
      <c r="O107" s="48">
        <v>4.8985000000000003</v>
      </c>
      <c r="P107" s="48">
        <v>5.9550999999999998</v>
      </c>
    </row>
    <row r="108" spans="1:16" hidden="1" outlineLevel="1" collapsed="1">
      <c r="A108" s="8">
        <v>43497</v>
      </c>
      <c r="B108" s="48">
        <v>7.8061999999999996</v>
      </c>
      <c r="C108" s="48">
        <v>1.9417</v>
      </c>
      <c r="D108" s="48">
        <v>9.6630000000000003</v>
      </c>
      <c r="E108" s="48">
        <v>11.7194</v>
      </c>
      <c r="F108" s="48">
        <v>11.3443</v>
      </c>
      <c r="G108" s="48">
        <v>10.721399999999999</v>
      </c>
      <c r="H108" s="48">
        <v>2.4481999999999999</v>
      </c>
      <c r="I108" s="48">
        <v>13.3995</v>
      </c>
      <c r="J108" s="48">
        <v>16.5807</v>
      </c>
      <c r="K108" s="48">
        <v>17.261199999999999</v>
      </c>
      <c r="L108" s="48">
        <v>2.2808999999999999</v>
      </c>
      <c r="M108" s="48">
        <v>0.93620000000000003</v>
      </c>
      <c r="N108" s="48">
        <v>2.5651000000000002</v>
      </c>
      <c r="O108" s="48">
        <v>4.5495999999999999</v>
      </c>
      <c r="P108" s="48">
        <v>6.0004999999999997</v>
      </c>
    </row>
    <row r="109" spans="1:16" hidden="1" outlineLevel="1" collapsed="1">
      <c r="A109" s="8">
        <v>43525</v>
      </c>
      <c r="B109" s="48">
        <v>7.6733000000000002</v>
      </c>
      <c r="C109" s="48">
        <v>2.8774000000000002</v>
      </c>
      <c r="D109" s="48">
        <v>9.8800000000000008</v>
      </c>
      <c r="E109" s="48">
        <v>9.3864999999999998</v>
      </c>
      <c r="F109" s="48">
        <v>12.903499999999999</v>
      </c>
      <c r="G109" s="48">
        <v>10.2059</v>
      </c>
      <c r="H109" s="48">
        <v>3.5806</v>
      </c>
      <c r="I109" s="48">
        <v>13.5146</v>
      </c>
      <c r="J109" s="48">
        <v>15.084099999999999</v>
      </c>
      <c r="K109" s="48">
        <v>17.409700000000001</v>
      </c>
      <c r="L109" s="48">
        <v>2.1783000000000001</v>
      </c>
      <c r="M109" s="48">
        <v>0.91479999999999995</v>
      </c>
      <c r="N109" s="48">
        <v>2.5478999999999998</v>
      </c>
      <c r="O109" s="48">
        <v>3.7279</v>
      </c>
      <c r="P109" s="48">
        <v>3.6545000000000001</v>
      </c>
    </row>
    <row r="110" spans="1:16" hidden="1" outlineLevel="1" collapsed="1">
      <c r="A110" s="8">
        <v>43556</v>
      </c>
      <c r="B110" s="48">
        <v>7.3186999999999998</v>
      </c>
      <c r="C110" s="48">
        <v>3.4369999999999998</v>
      </c>
      <c r="D110" s="48">
        <v>9.0176999999999996</v>
      </c>
      <c r="E110" s="48">
        <v>6.7321</v>
      </c>
      <c r="F110" s="48">
        <v>7.8327</v>
      </c>
      <c r="G110" s="48">
        <v>10.523899999999999</v>
      </c>
      <c r="H110" s="48">
        <v>4.5818000000000003</v>
      </c>
      <c r="I110" s="48">
        <v>13.1313</v>
      </c>
      <c r="J110" s="48">
        <v>15.4376</v>
      </c>
      <c r="K110" s="48">
        <v>16.0976</v>
      </c>
      <c r="L110" s="48">
        <v>2.0876999999999999</v>
      </c>
      <c r="M110" s="48">
        <v>0.86329999999999996</v>
      </c>
      <c r="N110" s="48">
        <v>2.5758999999999999</v>
      </c>
      <c r="O110" s="48">
        <v>1.413</v>
      </c>
      <c r="P110" s="48">
        <v>6.25</v>
      </c>
    </row>
    <row r="111" spans="1:16" hidden="1" outlineLevel="1" collapsed="1">
      <c r="A111" s="8">
        <v>43586</v>
      </c>
      <c r="B111" s="48">
        <v>7.4710000000000001</v>
      </c>
      <c r="C111" s="48">
        <v>2.4072</v>
      </c>
      <c r="D111" s="48">
        <v>9.6427999999999994</v>
      </c>
      <c r="E111" s="48">
        <v>9.8902999999999999</v>
      </c>
      <c r="F111" s="48">
        <v>13.2363</v>
      </c>
      <c r="G111" s="48">
        <v>10.492800000000001</v>
      </c>
      <c r="H111" s="48">
        <v>3.3151000000000002</v>
      </c>
      <c r="I111" s="48">
        <v>13.5403</v>
      </c>
      <c r="J111" s="48">
        <v>14.617800000000001</v>
      </c>
      <c r="K111" s="48">
        <v>13.4869</v>
      </c>
      <c r="L111" s="48">
        <v>2.2806999999999999</v>
      </c>
      <c r="M111" s="48">
        <v>0.85360000000000003</v>
      </c>
      <c r="N111" s="48">
        <v>2.8267000000000002</v>
      </c>
      <c r="O111" s="48">
        <v>4.1593999999999998</v>
      </c>
      <c r="P111" s="48">
        <v>1</v>
      </c>
    </row>
    <row r="112" spans="1:16" hidden="1" outlineLevel="1" collapsed="1">
      <c r="A112" s="8">
        <v>43617</v>
      </c>
      <c r="B112" s="48">
        <v>7.9676999999999998</v>
      </c>
      <c r="C112" s="48">
        <v>1.8128</v>
      </c>
      <c r="D112" s="48">
        <v>10.9625</v>
      </c>
      <c r="E112" s="48">
        <v>9.3155000000000001</v>
      </c>
      <c r="F112" s="48">
        <v>4.0570000000000004</v>
      </c>
      <c r="G112" s="48">
        <v>11.7842</v>
      </c>
      <c r="H112" s="48">
        <v>2.9914000000000001</v>
      </c>
      <c r="I112" s="48">
        <v>14.404999999999999</v>
      </c>
      <c r="J112" s="48">
        <v>14.898300000000001</v>
      </c>
      <c r="K112" s="48">
        <v>12.911899999999999</v>
      </c>
      <c r="L112" s="48">
        <v>2.1345999999999998</v>
      </c>
      <c r="M112" s="48">
        <v>0.77869999999999995</v>
      </c>
      <c r="N112" s="48">
        <v>2.8824999999999998</v>
      </c>
      <c r="O112" s="48">
        <v>3.0764999999999998</v>
      </c>
      <c r="P112" s="48">
        <v>4.0247999999999999</v>
      </c>
    </row>
    <row r="113" spans="1:16" hidden="1" outlineLevel="1" collapsed="1">
      <c r="A113" s="8">
        <v>43647</v>
      </c>
      <c r="B113" s="48">
        <v>8.4353999999999996</v>
      </c>
      <c r="C113" s="48">
        <v>2.7881999999999998</v>
      </c>
      <c r="D113" s="48">
        <v>11.308999999999999</v>
      </c>
      <c r="E113" s="48">
        <v>9.5</v>
      </c>
      <c r="F113" s="48">
        <v>4.0323000000000002</v>
      </c>
      <c r="G113" s="48">
        <v>11.733000000000001</v>
      </c>
      <c r="H113" s="48">
        <v>4.0701999999999998</v>
      </c>
      <c r="I113" s="48">
        <v>14.821</v>
      </c>
      <c r="J113" s="48">
        <v>13.8431</v>
      </c>
      <c r="K113" s="48">
        <v>14.097</v>
      </c>
      <c r="L113" s="48">
        <v>2.3929</v>
      </c>
      <c r="M113" s="48">
        <v>0.75890000000000002</v>
      </c>
      <c r="N113" s="48">
        <v>2.9977999999999998</v>
      </c>
      <c r="O113" s="48">
        <v>3.871</v>
      </c>
      <c r="P113" s="48">
        <v>4.0269000000000004</v>
      </c>
    </row>
    <row r="114" spans="1:16" hidden="1" outlineLevel="1" collapsed="1">
      <c r="A114" s="8">
        <v>43678</v>
      </c>
      <c r="B114" s="48">
        <v>9.4568999999999992</v>
      </c>
      <c r="C114" s="48">
        <v>2.5857000000000001</v>
      </c>
      <c r="D114" s="48">
        <v>11.0372</v>
      </c>
      <c r="E114" s="48">
        <v>10.2463</v>
      </c>
      <c r="F114" s="48">
        <v>5.8902000000000001</v>
      </c>
      <c r="G114" s="48">
        <v>12.7111</v>
      </c>
      <c r="H114" s="48">
        <v>3.3915999999999999</v>
      </c>
      <c r="I114" s="48">
        <v>14.8432</v>
      </c>
      <c r="J114" s="48">
        <v>13.5816</v>
      </c>
      <c r="K114" s="48">
        <v>11.2744</v>
      </c>
      <c r="L114" s="48">
        <v>2.5632000000000001</v>
      </c>
      <c r="M114" s="48">
        <v>0.89870000000000005</v>
      </c>
      <c r="N114" s="48">
        <v>2.9135</v>
      </c>
      <c r="O114" s="48">
        <v>3.5301999999999998</v>
      </c>
      <c r="P114" s="48">
        <v>5.3978000000000002</v>
      </c>
    </row>
    <row r="115" spans="1:16" hidden="1" outlineLevel="1" collapsed="1">
      <c r="A115" s="8">
        <v>43709</v>
      </c>
      <c r="B115" s="48">
        <v>10.642799999999999</v>
      </c>
      <c r="C115" s="48">
        <v>5.7264999999999997</v>
      </c>
      <c r="D115" s="48">
        <v>11.4048</v>
      </c>
      <c r="E115" s="48">
        <v>9.2089999999999996</v>
      </c>
      <c r="F115" s="48">
        <v>7.5068000000000001</v>
      </c>
      <c r="G115" s="48">
        <v>14.296099999999999</v>
      </c>
      <c r="H115" s="48">
        <v>6.4652000000000003</v>
      </c>
      <c r="I115" s="48">
        <v>15.721</v>
      </c>
      <c r="J115" s="48">
        <v>13.6348</v>
      </c>
      <c r="K115" s="48">
        <v>11.2014</v>
      </c>
      <c r="L115" s="48">
        <v>2.5855999999999999</v>
      </c>
      <c r="M115" s="48">
        <v>0.47810000000000002</v>
      </c>
      <c r="N115" s="48">
        <v>2.5739000000000001</v>
      </c>
      <c r="O115" s="48">
        <v>3.8866999999999998</v>
      </c>
      <c r="P115" s="48">
        <v>5.0019</v>
      </c>
    </row>
    <row r="116" spans="1:16" hidden="1" outlineLevel="1" collapsed="1">
      <c r="A116" s="8">
        <v>43739</v>
      </c>
      <c r="B116" s="48">
        <v>10.3149</v>
      </c>
      <c r="C116" s="48">
        <v>6.0976999999999997</v>
      </c>
      <c r="D116" s="48">
        <v>10.9343</v>
      </c>
      <c r="E116" s="48">
        <v>8.5818999999999992</v>
      </c>
      <c r="F116" s="48">
        <v>5.5393999999999997</v>
      </c>
      <c r="G116" s="48">
        <v>14.3576</v>
      </c>
      <c r="H116" s="48">
        <v>7.1317000000000004</v>
      </c>
      <c r="I116" s="48">
        <v>15.493499999999999</v>
      </c>
      <c r="J116" s="48">
        <v>15.351100000000001</v>
      </c>
      <c r="K116" s="48">
        <v>13.480499999999999</v>
      </c>
      <c r="L116" s="48">
        <v>2.6410999999999998</v>
      </c>
      <c r="M116" s="48">
        <v>0.47639999999999999</v>
      </c>
      <c r="N116" s="48">
        <v>2.6497999999999999</v>
      </c>
      <c r="O116" s="48">
        <v>3.8231999999999999</v>
      </c>
      <c r="P116" s="48">
        <v>4.0991999999999997</v>
      </c>
    </row>
    <row r="117" spans="1:16" hidden="1" outlineLevel="1" collapsed="1">
      <c r="A117" s="8">
        <v>43770</v>
      </c>
      <c r="B117" s="48">
        <v>10.553900000000001</v>
      </c>
      <c r="C117" s="48">
        <v>6.6147</v>
      </c>
      <c r="D117" s="48">
        <v>11.3307</v>
      </c>
      <c r="E117" s="48">
        <v>6.9077999999999999</v>
      </c>
      <c r="F117" s="48">
        <v>11.309799999999999</v>
      </c>
      <c r="G117" s="48">
        <v>14.0055</v>
      </c>
      <c r="H117" s="48">
        <v>7.4951999999999996</v>
      </c>
      <c r="I117" s="48">
        <v>15.1274</v>
      </c>
      <c r="J117" s="48">
        <v>14.7691</v>
      </c>
      <c r="K117" s="48">
        <v>11.309799999999999</v>
      </c>
      <c r="L117" s="48">
        <v>2.5375999999999999</v>
      </c>
      <c r="M117" s="48">
        <v>0.49740000000000001</v>
      </c>
      <c r="N117" s="48">
        <v>2.5278999999999998</v>
      </c>
      <c r="O117" s="48">
        <v>3.4476</v>
      </c>
      <c r="P117" s="48" t="s">
        <v>344</v>
      </c>
    </row>
    <row r="118" spans="1:16" hidden="1" outlineLevel="1" collapsed="1">
      <c r="A118" s="8">
        <v>43800</v>
      </c>
      <c r="B118" s="48">
        <v>9.4227000000000007</v>
      </c>
      <c r="C118" s="48">
        <v>7.7140000000000004</v>
      </c>
      <c r="D118" s="48">
        <v>9.7507000000000001</v>
      </c>
      <c r="E118" s="48">
        <v>8.9757999999999996</v>
      </c>
      <c r="F118" s="48">
        <v>4.4348999999999998</v>
      </c>
      <c r="G118" s="48">
        <v>13.1226</v>
      </c>
      <c r="H118" s="48">
        <v>8.2531999999999996</v>
      </c>
      <c r="I118" s="48">
        <v>14.184200000000001</v>
      </c>
      <c r="J118" s="48">
        <v>15.7203</v>
      </c>
      <c r="K118" s="48">
        <v>10.289400000000001</v>
      </c>
      <c r="L118" s="48">
        <v>2.1402999999999999</v>
      </c>
      <c r="M118" s="48">
        <v>0.20799999999999999</v>
      </c>
      <c r="N118" s="48">
        <v>1.9368000000000001</v>
      </c>
      <c r="O118" s="48">
        <v>4.1388999999999996</v>
      </c>
      <c r="P118" s="48">
        <v>4.1768999999999998</v>
      </c>
    </row>
    <row r="119" spans="1:16" hidden="1" outlineLevel="1" collapsed="1">
      <c r="A119" s="8">
        <v>43831</v>
      </c>
      <c r="B119" s="48">
        <v>9.4562000000000008</v>
      </c>
      <c r="C119" s="48">
        <v>4.9153000000000002</v>
      </c>
      <c r="D119" s="48">
        <v>9.9936000000000007</v>
      </c>
      <c r="E119" s="48">
        <v>9.3147000000000002</v>
      </c>
      <c r="F119" s="48">
        <v>11.7719</v>
      </c>
      <c r="G119" s="48">
        <v>12.8436</v>
      </c>
      <c r="H119" s="48">
        <v>5.7750000000000004</v>
      </c>
      <c r="I119" s="48">
        <v>13.7281</v>
      </c>
      <c r="J119" s="48">
        <v>15.1214</v>
      </c>
      <c r="K119" s="48">
        <v>11.7719</v>
      </c>
      <c r="L119" s="48">
        <v>2.298</v>
      </c>
      <c r="M119" s="48">
        <v>0.69120000000000004</v>
      </c>
      <c r="N119" s="48">
        <v>2.2227000000000001</v>
      </c>
      <c r="O119" s="48">
        <v>3.7469000000000001</v>
      </c>
      <c r="P119" s="48" t="s">
        <v>344</v>
      </c>
    </row>
    <row r="120" spans="1:16" hidden="1" outlineLevel="1" collapsed="1">
      <c r="A120" s="8">
        <v>43862</v>
      </c>
      <c r="B120" s="48">
        <v>8.3222000000000005</v>
      </c>
      <c r="C120" s="48">
        <v>6.4968000000000004</v>
      </c>
      <c r="D120" s="48">
        <v>8.8058999999999994</v>
      </c>
      <c r="E120" s="48">
        <v>6.1835000000000004</v>
      </c>
      <c r="F120" s="48">
        <v>4.9496000000000002</v>
      </c>
      <c r="G120" s="48">
        <v>11.850300000000001</v>
      </c>
      <c r="H120" s="48">
        <v>7.9433999999999996</v>
      </c>
      <c r="I120" s="48">
        <v>12.727399999999999</v>
      </c>
      <c r="J120" s="48">
        <v>13.2225</v>
      </c>
      <c r="K120" s="48">
        <v>11.7387</v>
      </c>
      <c r="L120" s="48">
        <v>1.8682000000000001</v>
      </c>
      <c r="M120" s="48">
        <v>0.87329999999999997</v>
      </c>
      <c r="N120" s="48">
        <v>1.7667999999999999</v>
      </c>
      <c r="O120" s="48">
        <v>3.3605999999999998</v>
      </c>
      <c r="P120" s="48">
        <v>4.5990000000000002</v>
      </c>
    </row>
    <row r="121" spans="1:16" hidden="1" outlineLevel="1" collapsed="1">
      <c r="A121" s="8">
        <v>43891</v>
      </c>
      <c r="B121" s="48">
        <v>8.6268999999999991</v>
      </c>
      <c r="C121" s="48">
        <v>5.8762999999999996</v>
      </c>
      <c r="D121" s="48">
        <v>8.9169999999999998</v>
      </c>
      <c r="E121" s="48">
        <v>8.1748999999999992</v>
      </c>
      <c r="F121" s="48">
        <v>12.3392</v>
      </c>
      <c r="G121" s="48">
        <v>11.3725</v>
      </c>
      <c r="H121" s="48">
        <v>6.4569000000000001</v>
      </c>
      <c r="I121" s="48">
        <v>11.9587</v>
      </c>
      <c r="J121" s="48">
        <v>12.440099999999999</v>
      </c>
      <c r="K121" s="48">
        <v>12.3392</v>
      </c>
      <c r="L121" s="48">
        <v>1.6609</v>
      </c>
      <c r="M121" s="48">
        <v>0.1769</v>
      </c>
      <c r="N121" s="48">
        <v>1.6249</v>
      </c>
      <c r="O121" s="48">
        <v>2.9116</v>
      </c>
      <c r="P121" s="48">
        <v>0</v>
      </c>
    </row>
    <row r="122" spans="1:16" hidden="1" outlineLevel="1" collapsed="1">
      <c r="A122" s="8">
        <v>43922</v>
      </c>
      <c r="B122" s="48">
        <v>8.1736000000000004</v>
      </c>
      <c r="C122" s="48">
        <v>5.7751999999999999</v>
      </c>
      <c r="D122" s="48">
        <v>8.6329999999999991</v>
      </c>
      <c r="E122" s="48">
        <v>6.7244999999999999</v>
      </c>
      <c r="F122" s="48">
        <v>9.5</v>
      </c>
      <c r="G122" s="48">
        <v>11.2356</v>
      </c>
      <c r="H122" s="48">
        <v>7.1580000000000004</v>
      </c>
      <c r="I122" s="48">
        <v>11.973100000000001</v>
      </c>
      <c r="J122" s="48">
        <v>12.697900000000001</v>
      </c>
      <c r="K122" s="48">
        <v>9.5</v>
      </c>
      <c r="L122" s="48">
        <v>1.6368</v>
      </c>
      <c r="M122" s="48">
        <v>0.11559999999999999</v>
      </c>
      <c r="N122" s="48">
        <v>1.6446000000000001</v>
      </c>
      <c r="O122" s="48">
        <v>3.0809000000000002</v>
      </c>
      <c r="P122" s="48">
        <v>0</v>
      </c>
    </row>
    <row r="123" spans="1:16" hidden="1" outlineLevel="1" collapsed="1">
      <c r="A123" s="8">
        <v>43952</v>
      </c>
      <c r="B123" s="48">
        <v>7.7324000000000002</v>
      </c>
      <c r="C123" s="48">
        <v>4.0991999999999997</v>
      </c>
      <c r="D123" s="48">
        <v>8.4230999999999998</v>
      </c>
      <c r="E123" s="48">
        <v>6.4394999999999998</v>
      </c>
      <c r="F123" s="48">
        <v>11.086600000000001</v>
      </c>
      <c r="G123" s="48">
        <v>10.898199999999999</v>
      </c>
      <c r="H123" s="48">
        <v>6.4783999999999997</v>
      </c>
      <c r="I123" s="48">
        <v>11.585100000000001</v>
      </c>
      <c r="J123" s="48">
        <v>11.871600000000001</v>
      </c>
      <c r="K123" s="48">
        <v>11.086600000000001</v>
      </c>
      <c r="L123" s="48">
        <v>1.7273000000000001</v>
      </c>
      <c r="M123" s="48">
        <v>3.15E-2</v>
      </c>
      <c r="N123" s="48">
        <v>1.9338</v>
      </c>
      <c r="O123" s="48">
        <v>3.0310000000000001</v>
      </c>
      <c r="P123" s="48" t="s">
        <v>344</v>
      </c>
    </row>
    <row r="124" spans="1:16" hidden="1" outlineLevel="1" collapsed="1">
      <c r="A124" s="8">
        <v>43983</v>
      </c>
      <c r="B124" s="48">
        <v>7.2088999999999999</v>
      </c>
      <c r="C124" s="48">
        <v>4.6063999999999998</v>
      </c>
      <c r="D124" s="48">
        <v>7.5778999999999996</v>
      </c>
      <c r="E124" s="48">
        <v>6.1436999999999999</v>
      </c>
      <c r="F124" s="48">
        <v>9.2760999999999996</v>
      </c>
      <c r="G124" s="48">
        <v>10.3599</v>
      </c>
      <c r="H124" s="48">
        <v>5.7702999999999998</v>
      </c>
      <c r="I124" s="48">
        <v>11.0434</v>
      </c>
      <c r="J124" s="48">
        <v>10.595800000000001</v>
      </c>
      <c r="K124" s="48">
        <v>10.436400000000001</v>
      </c>
      <c r="L124" s="48">
        <v>1.6997</v>
      </c>
      <c r="M124" s="48">
        <v>6.59E-2</v>
      </c>
      <c r="N124" s="48">
        <v>1.6949000000000001</v>
      </c>
      <c r="O124" s="48">
        <v>2.9609000000000001</v>
      </c>
      <c r="P124" s="48">
        <v>1.0996999999999999</v>
      </c>
    </row>
    <row r="125" spans="1:16" hidden="1" outlineLevel="1" collapsed="1">
      <c r="A125" s="8">
        <v>44013</v>
      </c>
      <c r="B125" s="48">
        <v>6.7981999999999996</v>
      </c>
      <c r="C125" s="48">
        <v>3.6682999999999999</v>
      </c>
      <c r="D125" s="48">
        <v>7.3259999999999996</v>
      </c>
      <c r="E125" s="48">
        <v>5.5609999999999999</v>
      </c>
      <c r="F125" s="48">
        <v>8.2530999999999999</v>
      </c>
      <c r="G125" s="48">
        <v>9.1873000000000005</v>
      </c>
      <c r="H125" s="48">
        <v>4.7210000000000001</v>
      </c>
      <c r="I125" s="48">
        <v>9.8755000000000006</v>
      </c>
      <c r="J125" s="48">
        <v>9.0877999999999997</v>
      </c>
      <c r="K125" s="48">
        <v>8.3405000000000005</v>
      </c>
      <c r="L125" s="48">
        <v>1.3837999999999999</v>
      </c>
      <c r="M125" s="48">
        <v>2.18E-2</v>
      </c>
      <c r="N125" s="48">
        <v>1.3994</v>
      </c>
      <c r="O125" s="48">
        <v>2.2936999999999999</v>
      </c>
      <c r="P125" s="48">
        <v>0.01</v>
      </c>
    </row>
    <row r="126" spans="1:16" hidden="1" outlineLevel="1" collapsed="1">
      <c r="A126" s="8">
        <v>44044</v>
      </c>
      <c r="B126" s="48">
        <v>6.3677999999999999</v>
      </c>
      <c r="C126" s="48">
        <v>4.1478000000000002</v>
      </c>
      <c r="D126" s="48">
        <v>6.5805999999999996</v>
      </c>
      <c r="E126" s="48">
        <v>5.4123999999999999</v>
      </c>
      <c r="F126" s="48">
        <v>6.3151000000000002</v>
      </c>
      <c r="G126" s="48">
        <v>9.1722999999999999</v>
      </c>
      <c r="H126" s="48">
        <v>4.7766999999999999</v>
      </c>
      <c r="I126" s="48">
        <v>9.6297999999999995</v>
      </c>
      <c r="J126" s="48">
        <v>9.4154999999999998</v>
      </c>
      <c r="K126" s="48">
        <v>7.9352999999999998</v>
      </c>
      <c r="L126" s="48">
        <v>1.5861000000000001</v>
      </c>
      <c r="M126" s="48">
        <v>5.57E-2</v>
      </c>
      <c r="N126" s="48">
        <v>1.6032</v>
      </c>
      <c r="O126" s="48">
        <v>1.9057999999999999</v>
      </c>
      <c r="P126" s="48">
        <v>4.2221000000000002</v>
      </c>
    </row>
    <row r="127" spans="1:16" hidden="1" outlineLevel="1" collapsed="1">
      <c r="A127" s="8">
        <v>44075</v>
      </c>
      <c r="B127" s="48">
        <v>6.4481000000000002</v>
      </c>
      <c r="C127" s="48">
        <v>3.5832999999999999</v>
      </c>
      <c r="D127" s="48">
        <v>6.7583000000000002</v>
      </c>
      <c r="E127" s="48">
        <v>5.5153999999999996</v>
      </c>
      <c r="F127" s="48">
        <v>3.0009999999999999</v>
      </c>
      <c r="G127" s="48">
        <v>8.8996999999999993</v>
      </c>
      <c r="H127" s="48">
        <v>4.3521999999999998</v>
      </c>
      <c r="I127" s="48">
        <v>9.3725000000000005</v>
      </c>
      <c r="J127" s="48">
        <v>9.2522000000000002</v>
      </c>
      <c r="K127" s="48">
        <v>9.5952999999999999</v>
      </c>
      <c r="L127" s="48">
        <v>1.4032</v>
      </c>
      <c r="M127" s="48">
        <v>3.5700000000000003E-2</v>
      </c>
      <c r="N127" s="48">
        <v>1.4066000000000001</v>
      </c>
      <c r="O127" s="48">
        <v>2.0945</v>
      </c>
      <c r="P127" s="48">
        <v>1.9979</v>
      </c>
    </row>
    <row r="128" spans="1:16" hidden="1" outlineLevel="1" collapsed="1">
      <c r="A128" s="8">
        <v>44105</v>
      </c>
      <c r="B128" s="48">
        <v>6.4751000000000003</v>
      </c>
      <c r="C128" s="48">
        <v>3.3509000000000002</v>
      </c>
      <c r="D128" s="48">
        <v>6.8110999999999997</v>
      </c>
      <c r="E128" s="48">
        <v>5.8356000000000003</v>
      </c>
      <c r="F128" s="48">
        <v>5.5335000000000001</v>
      </c>
      <c r="G128" s="48">
        <v>8.6918000000000006</v>
      </c>
      <c r="H128" s="48">
        <v>4.1734999999999998</v>
      </c>
      <c r="I128" s="48">
        <v>9.1696000000000009</v>
      </c>
      <c r="J128" s="48">
        <v>8.9428999999999998</v>
      </c>
      <c r="K128" s="48">
        <v>6.8467000000000002</v>
      </c>
      <c r="L128" s="48">
        <v>1.4434</v>
      </c>
      <c r="M128" s="48">
        <v>2.4400000000000002E-2</v>
      </c>
      <c r="N128" s="48">
        <v>1.4337</v>
      </c>
      <c r="O128" s="48">
        <v>2.2993000000000001</v>
      </c>
      <c r="P128" s="48">
        <v>4.7868000000000004</v>
      </c>
    </row>
    <row r="129" spans="1:16" hidden="1" outlineLevel="1" collapsed="1">
      <c r="A129" s="8">
        <v>44136</v>
      </c>
      <c r="B129" s="48">
        <v>5.6749999999999998</v>
      </c>
      <c r="C129" s="48">
        <v>4.1660000000000004</v>
      </c>
      <c r="D129" s="48">
        <v>5.9029999999999996</v>
      </c>
      <c r="E129" s="48">
        <v>5.6307999999999998</v>
      </c>
      <c r="F129" s="48">
        <v>4.2671000000000001</v>
      </c>
      <c r="G129" s="48">
        <v>7.5978000000000003</v>
      </c>
      <c r="H129" s="48">
        <v>4.8489000000000004</v>
      </c>
      <c r="I129" s="48">
        <v>8.0728000000000009</v>
      </c>
      <c r="J129" s="48">
        <v>8.0835000000000008</v>
      </c>
      <c r="K129" s="48">
        <v>11.7438</v>
      </c>
      <c r="L129" s="48">
        <v>1.2890999999999999</v>
      </c>
      <c r="M129" s="48">
        <v>2.18E-2</v>
      </c>
      <c r="N129" s="48">
        <v>1.272</v>
      </c>
      <c r="O129" s="48">
        <v>2.0920999999999998</v>
      </c>
      <c r="P129" s="48">
        <v>4.0278999999999998</v>
      </c>
    </row>
    <row r="130" spans="1:16" hidden="1" outlineLevel="1" collapsed="1">
      <c r="A130" s="8">
        <v>44166</v>
      </c>
      <c r="B130" s="48">
        <v>5.4734999999999996</v>
      </c>
      <c r="C130" s="48">
        <v>3.6705999999999999</v>
      </c>
      <c r="D130" s="48">
        <v>5.7298</v>
      </c>
      <c r="E130" s="48">
        <v>5.6421000000000001</v>
      </c>
      <c r="F130" s="48">
        <v>5.4321000000000002</v>
      </c>
      <c r="G130" s="48">
        <v>7.2845000000000004</v>
      </c>
      <c r="H130" s="48">
        <v>3.9777</v>
      </c>
      <c r="I130" s="48">
        <v>7.8380999999999998</v>
      </c>
      <c r="J130" s="48">
        <v>8.3766999999999996</v>
      </c>
      <c r="K130" s="48">
        <v>12.9655</v>
      </c>
      <c r="L130" s="48">
        <v>1.2656000000000001</v>
      </c>
      <c r="M130" s="48">
        <v>2.46E-2</v>
      </c>
      <c r="N130" s="48">
        <v>1.2313000000000001</v>
      </c>
      <c r="O130" s="48">
        <v>1.6704000000000001</v>
      </c>
      <c r="P130" s="48">
        <v>3.2038000000000002</v>
      </c>
    </row>
    <row r="131" spans="1:16" hidden="1" outlineLevel="1" collapsed="1">
      <c r="A131" s="8">
        <v>44197</v>
      </c>
      <c r="B131" s="48">
        <v>5.5671999999999997</v>
      </c>
      <c r="C131" s="48">
        <v>2.7256999999999998</v>
      </c>
      <c r="D131" s="48">
        <v>5.8238000000000003</v>
      </c>
      <c r="E131" s="48">
        <v>6.0088999999999997</v>
      </c>
      <c r="F131" s="48">
        <v>10.6866</v>
      </c>
      <c r="G131" s="48">
        <v>7.4733000000000001</v>
      </c>
      <c r="H131" s="48">
        <v>3.7448000000000001</v>
      </c>
      <c r="I131" s="48">
        <v>7.7206000000000001</v>
      </c>
      <c r="J131" s="48">
        <v>9.4428000000000001</v>
      </c>
      <c r="K131" s="48">
        <v>10.6896</v>
      </c>
      <c r="L131" s="48">
        <v>1.3956999999999999</v>
      </c>
      <c r="M131" s="48">
        <v>1.2999999999999999E-2</v>
      </c>
      <c r="N131" s="48">
        <v>1.3463000000000001</v>
      </c>
      <c r="O131" s="48">
        <v>2.3542000000000001</v>
      </c>
      <c r="P131" s="48">
        <v>4.75</v>
      </c>
    </row>
    <row r="132" spans="1:16" hidden="1" outlineLevel="1" collapsed="1">
      <c r="A132" s="8">
        <v>44228</v>
      </c>
      <c r="B132" s="48">
        <v>4.9641999999999999</v>
      </c>
      <c r="C132" s="48">
        <v>4.1719999999999997</v>
      </c>
      <c r="D132" s="48">
        <v>5.3669000000000002</v>
      </c>
      <c r="E132" s="48">
        <v>3.1663999999999999</v>
      </c>
      <c r="F132" s="48">
        <v>9.3444000000000003</v>
      </c>
      <c r="G132" s="48">
        <v>7.0258000000000003</v>
      </c>
      <c r="H132" s="48">
        <v>4.6497000000000002</v>
      </c>
      <c r="I132" s="48">
        <v>7.3967000000000001</v>
      </c>
      <c r="J132" s="48">
        <v>8.6556999999999995</v>
      </c>
      <c r="K132" s="48">
        <v>12.0082</v>
      </c>
      <c r="L132" s="48">
        <v>0.97399999999999998</v>
      </c>
      <c r="M132" s="48">
        <v>2.6200000000000001E-2</v>
      </c>
      <c r="N132" s="48">
        <v>0.91069999999999995</v>
      </c>
      <c r="O132" s="48">
        <v>1.2218</v>
      </c>
      <c r="P132" s="48">
        <v>4.7972000000000001</v>
      </c>
    </row>
    <row r="133" spans="1:16" hidden="1" outlineLevel="1" collapsed="1">
      <c r="A133" s="8">
        <v>44256</v>
      </c>
      <c r="B133" s="48">
        <v>4.7080000000000002</v>
      </c>
      <c r="C133" s="48">
        <v>4.367</v>
      </c>
      <c r="D133" s="48">
        <v>4.8220000000000001</v>
      </c>
      <c r="E133" s="48">
        <v>4.0683999999999996</v>
      </c>
      <c r="F133" s="48">
        <v>3.4523000000000001</v>
      </c>
      <c r="G133" s="48">
        <v>6.6562999999999999</v>
      </c>
      <c r="H133" s="48">
        <v>4.7588999999999997</v>
      </c>
      <c r="I133" s="48">
        <v>7.0594999999999999</v>
      </c>
      <c r="J133" s="48">
        <v>7.0308999999999999</v>
      </c>
      <c r="K133" s="48">
        <v>11.514699999999999</v>
      </c>
      <c r="L133" s="48">
        <v>0.65259999999999996</v>
      </c>
      <c r="M133" s="48">
        <v>0.11020000000000001</v>
      </c>
      <c r="N133" s="48">
        <v>0.50649999999999995</v>
      </c>
      <c r="O133" s="48">
        <v>1.7146999999999999</v>
      </c>
      <c r="P133" s="48">
        <v>2.8473000000000002</v>
      </c>
    </row>
    <row r="134" spans="1:16" hidden="1" outlineLevel="1" collapsed="1">
      <c r="A134" s="8">
        <v>44287</v>
      </c>
      <c r="B134" s="48">
        <v>4.4497</v>
      </c>
      <c r="C134" s="48">
        <v>2.5646</v>
      </c>
      <c r="D134" s="48">
        <v>4.8940999999999999</v>
      </c>
      <c r="E134" s="48">
        <v>4.0321999999999996</v>
      </c>
      <c r="F134" s="48">
        <v>6.0716999999999999</v>
      </c>
      <c r="G134" s="48">
        <v>6.4988999999999999</v>
      </c>
      <c r="H134" s="48">
        <v>4.1382000000000003</v>
      </c>
      <c r="I134" s="48">
        <v>6.8967999999999998</v>
      </c>
      <c r="J134" s="48">
        <v>7.1988000000000003</v>
      </c>
      <c r="K134" s="48">
        <v>12.0824</v>
      </c>
      <c r="L134" s="48">
        <v>0.72809999999999997</v>
      </c>
      <c r="M134" s="48">
        <v>1.72E-2</v>
      </c>
      <c r="N134" s="48">
        <v>0.56940000000000002</v>
      </c>
      <c r="O134" s="48">
        <v>2.0909</v>
      </c>
      <c r="P134" s="48">
        <v>4.25</v>
      </c>
    </row>
    <row r="135" spans="1:16" hidden="1" outlineLevel="1" collapsed="1">
      <c r="A135" s="8">
        <v>44317</v>
      </c>
      <c r="B135" s="48">
        <v>4.8712</v>
      </c>
      <c r="C135" s="48">
        <v>3.4748000000000001</v>
      </c>
      <c r="D135" s="48">
        <v>5.0335000000000001</v>
      </c>
      <c r="E135" s="48">
        <v>4.7923</v>
      </c>
      <c r="F135" s="48">
        <v>8.9490999999999996</v>
      </c>
      <c r="G135" s="48">
        <v>6.7821999999999996</v>
      </c>
      <c r="H135" s="48">
        <v>4.0991</v>
      </c>
      <c r="I135" s="48">
        <v>7.0834999999999999</v>
      </c>
      <c r="J135" s="48">
        <v>8.0753000000000004</v>
      </c>
      <c r="K135" s="48">
        <v>12.2484</v>
      </c>
      <c r="L135" s="48">
        <v>0.63009999999999999</v>
      </c>
      <c r="M135" s="48">
        <v>8.3999999999999995E-3</v>
      </c>
      <c r="N135" s="48">
        <v>0.58550000000000002</v>
      </c>
      <c r="O135" s="48">
        <v>1.2749999999999999</v>
      </c>
      <c r="P135" s="48">
        <v>3.9472999999999998</v>
      </c>
    </row>
    <row r="136" spans="1:16" hidden="1" outlineLevel="1" collapsed="1">
      <c r="A136" s="8">
        <v>44348</v>
      </c>
      <c r="B136" s="48">
        <v>5.0270000000000001</v>
      </c>
      <c r="C136" s="48">
        <v>4.6611000000000002</v>
      </c>
      <c r="D136" s="48">
        <v>5.0206999999999997</v>
      </c>
      <c r="E136" s="48">
        <v>6.1764000000000001</v>
      </c>
      <c r="F136" s="48">
        <v>4.8201999999999998</v>
      </c>
      <c r="G136" s="48">
        <v>6.4664999999999999</v>
      </c>
      <c r="H136" s="48">
        <v>4.9467999999999996</v>
      </c>
      <c r="I136" s="48">
        <v>6.8570000000000002</v>
      </c>
      <c r="J136" s="48">
        <v>7.6253000000000002</v>
      </c>
      <c r="K136" s="48">
        <v>7.5796999999999999</v>
      </c>
      <c r="L136" s="48">
        <v>0.6704</v>
      </c>
      <c r="M136" s="48">
        <v>1.9099999999999999E-2</v>
      </c>
      <c r="N136" s="48">
        <v>0.65449999999999997</v>
      </c>
      <c r="O136" s="48">
        <v>1.1694</v>
      </c>
      <c r="P136" s="48">
        <v>3.9956999999999998</v>
      </c>
    </row>
    <row r="137" spans="1:16" hidden="1" outlineLevel="1" collapsed="1">
      <c r="A137" s="8">
        <v>44378</v>
      </c>
      <c r="B137" s="48">
        <v>4.5021000000000004</v>
      </c>
      <c r="C137" s="48">
        <v>2.0150000000000001</v>
      </c>
      <c r="D137" s="48">
        <v>4.7952000000000004</v>
      </c>
      <c r="E137" s="48">
        <v>6.3848000000000003</v>
      </c>
      <c r="F137" s="48">
        <v>4.7138999999999998</v>
      </c>
      <c r="G137" s="48">
        <v>6.2819000000000003</v>
      </c>
      <c r="H137" s="48">
        <v>3.4918999999999998</v>
      </c>
      <c r="I137" s="48">
        <v>6.5591999999999997</v>
      </c>
      <c r="J137" s="48">
        <v>7.7759999999999998</v>
      </c>
      <c r="K137" s="48">
        <v>10.314299999999999</v>
      </c>
      <c r="L137" s="48">
        <v>0.65010000000000001</v>
      </c>
      <c r="M137" s="48">
        <v>5.9999999999999995E-4</v>
      </c>
      <c r="N137" s="48">
        <v>0.73150000000000004</v>
      </c>
      <c r="O137" s="48">
        <v>1.1944999999999999</v>
      </c>
      <c r="P137" s="48">
        <v>4.6689999999999996</v>
      </c>
    </row>
    <row r="138" spans="1:16" hidden="1" outlineLevel="1" collapsed="1">
      <c r="A138" s="8">
        <v>44409</v>
      </c>
      <c r="B138" s="48">
        <v>4.6482999999999999</v>
      </c>
      <c r="C138" s="48">
        <v>3.4453999999999998</v>
      </c>
      <c r="D138" s="48">
        <v>4.6478999999999999</v>
      </c>
      <c r="E138" s="48">
        <v>5.8368000000000002</v>
      </c>
      <c r="F138" s="48">
        <v>5.5275999999999996</v>
      </c>
      <c r="G138" s="48">
        <v>6.5210999999999997</v>
      </c>
      <c r="H138" s="48">
        <v>4.1485000000000003</v>
      </c>
      <c r="I138" s="48">
        <v>6.7198000000000002</v>
      </c>
      <c r="J138" s="48">
        <v>7.2393999999999998</v>
      </c>
      <c r="K138" s="48">
        <v>11.796099999999999</v>
      </c>
      <c r="L138" s="48">
        <v>0.59989999999999999</v>
      </c>
      <c r="M138" s="48">
        <v>1.7600000000000001E-2</v>
      </c>
      <c r="N138" s="48">
        <v>0.58919999999999995</v>
      </c>
      <c r="O138" s="48">
        <v>0.83309999999999995</v>
      </c>
      <c r="P138" s="48">
        <v>3.9390000000000001</v>
      </c>
    </row>
    <row r="139" spans="1:16" hidden="1" outlineLevel="1" collapsed="1">
      <c r="A139" s="8">
        <v>44440</v>
      </c>
      <c r="B139" s="48">
        <v>4.6680999999999999</v>
      </c>
      <c r="C139" s="48">
        <v>3.6442000000000001</v>
      </c>
      <c r="D139" s="48">
        <v>4.6478999999999999</v>
      </c>
      <c r="E139" s="48">
        <v>6.2659000000000002</v>
      </c>
      <c r="F139" s="48">
        <v>4.3727</v>
      </c>
      <c r="G139" s="48">
        <v>6.4771999999999998</v>
      </c>
      <c r="H139" s="48">
        <v>4.0961999999999996</v>
      </c>
      <c r="I139" s="48">
        <v>6.7092999999999998</v>
      </c>
      <c r="J139" s="48">
        <v>7.8201000000000001</v>
      </c>
      <c r="K139" s="48">
        <v>11.6867</v>
      </c>
      <c r="L139" s="48">
        <v>0.36759999999999998</v>
      </c>
      <c r="M139" s="48">
        <v>1.2699999999999999E-2</v>
      </c>
      <c r="N139" s="48">
        <v>0.31819999999999998</v>
      </c>
      <c r="O139" s="48">
        <v>1.1316999999999999</v>
      </c>
      <c r="P139" s="48">
        <v>3.5144000000000002</v>
      </c>
    </row>
    <row r="140" spans="1:16" collapsed="1">
      <c r="A140" s="8">
        <v>44470</v>
      </c>
      <c r="B140" s="48">
        <v>4.5412999999999997</v>
      </c>
      <c r="C140" s="48">
        <v>3.8660000000000001</v>
      </c>
      <c r="D140" s="48">
        <v>4.5218999999999996</v>
      </c>
      <c r="E140" s="48">
        <v>5.6464999999999996</v>
      </c>
      <c r="F140" s="48">
        <v>4.6185</v>
      </c>
      <c r="G140" s="48">
        <v>6.5564</v>
      </c>
      <c r="H140" s="48">
        <v>4.2751000000000001</v>
      </c>
      <c r="I140" s="48">
        <v>6.8422999999999998</v>
      </c>
      <c r="J140" s="48">
        <v>7.7782999999999998</v>
      </c>
      <c r="K140" s="48">
        <v>11.571300000000001</v>
      </c>
      <c r="L140" s="48">
        <v>0.52329999999999999</v>
      </c>
      <c r="M140" s="48">
        <v>1.8700000000000001E-2</v>
      </c>
      <c r="N140" s="48">
        <v>0.40239999999999998</v>
      </c>
      <c r="O140" s="48">
        <v>1.7505999999999999</v>
      </c>
      <c r="P140" s="48">
        <v>3.7442000000000002</v>
      </c>
    </row>
    <row r="141" spans="1:16">
      <c r="A141" s="8">
        <v>44501</v>
      </c>
      <c r="B141" s="48">
        <v>4.7693000000000003</v>
      </c>
      <c r="C141" s="48">
        <v>4.1665999999999999</v>
      </c>
      <c r="D141" s="48">
        <v>4.5914000000000001</v>
      </c>
      <c r="E141" s="48">
        <v>6.8476999999999997</v>
      </c>
      <c r="F141" s="48">
        <v>6.5153999999999996</v>
      </c>
      <c r="G141" s="48">
        <v>6.6593999999999998</v>
      </c>
      <c r="H141" s="48">
        <v>4.3936999999999999</v>
      </c>
      <c r="I141" s="48">
        <v>6.8562000000000003</v>
      </c>
      <c r="J141" s="48">
        <v>8.6632999999999996</v>
      </c>
      <c r="K141" s="48">
        <v>7.8155999999999999</v>
      </c>
      <c r="L141" s="48">
        <v>0.42830000000000001</v>
      </c>
      <c r="M141" s="48">
        <v>7.4999999999999997E-3</v>
      </c>
      <c r="N141" s="48">
        <v>0.3619</v>
      </c>
      <c r="O141" s="48">
        <v>1.2424999999999999</v>
      </c>
      <c r="P141" s="48">
        <v>3.9125000000000001</v>
      </c>
    </row>
    <row r="142" spans="1:16">
      <c r="A142" s="8">
        <v>44531</v>
      </c>
      <c r="B142" s="48">
        <v>4.7925000000000004</v>
      </c>
      <c r="C142" s="48">
        <v>4.6792999999999996</v>
      </c>
      <c r="D142" s="48">
        <v>4.5507</v>
      </c>
      <c r="E142" s="48">
        <v>6.3091999999999997</v>
      </c>
      <c r="F142" s="48">
        <v>4.2472000000000003</v>
      </c>
      <c r="G142" s="48">
        <v>6.4242999999999997</v>
      </c>
      <c r="H142" s="48">
        <v>4.8708999999999998</v>
      </c>
      <c r="I142" s="48">
        <v>6.7154999999999996</v>
      </c>
      <c r="J142" s="48">
        <v>8.8536999999999999</v>
      </c>
      <c r="K142" s="48">
        <v>11.625400000000001</v>
      </c>
      <c r="L142" s="48">
        <v>0.6915</v>
      </c>
      <c r="M142" s="48">
        <v>2.6499999999999999E-2</v>
      </c>
      <c r="N142" s="48">
        <v>0.47149999999999997</v>
      </c>
      <c r="O142" s="48">
        <v>1.885</v>
      </c>
      <c r="P142" s="48">
        <v>3.9262000000000001</v>
      </c>
    </row>
    <row r="143" spans="1:16">
      <c r="A143" s="8">
        <v>44562</v>
      </c>
      <c r="B143" s="48">
        <v>5.1003999999999996</v>
      </c>
      <c r="C143" s="48">
        <v>4.5997000000000003</v>
      </c>
      <c r="D143" s="48">
        <v>4.9676999999999998</v>
      </c>
      <c r="E143" s="48">
        <v>6.4355000000000002</v>
      </c>
      <c r="F143" s="48">
        <v>8.6715</v>
      </c>
      <c r="G143" s="48">
        <v>6.5805999999999996</v>
      </c>
      <c r="H143" s="48">
        <v>4.8387000000000002</v>
      </c>
      <c r="I143" s="48">
        <v>6.7187000000000001</v>
      </c>
      <c r="J143" s="48">
        <v>9.0511999999999997</v>
      </c>
      <c r="K143" s="48">
        <v>12.1661</v>
      </c>
      <c r="L143" s="48">
        <v>0.68679999999999997</v>
      </c>
      <c r="M143" s="48">
        <v>1.9300000000000001E-2</v>
      </c>
      <c r="N143" s="48">
        <v>0.45800000000000002</v>
      </c>
      <c r="O143" s="48">
        <v>1.7162999999999999</v>
      </c>
      <c r="P143" s="48">
        <v>3.9754999999999998</v>
      </c>
    </row>
    <row r="144" spans="1:16">
      <c r="A144" s="8">
        <v>44593</v>
      </c>
      <c r="B144" s="48">
        <v>4.7813999999999997</v>
      </c>
      <c r="C144" s="48">
        <v>4.2268999999999997</v>
      </c>
      <c r="D144" s="48">
        <v>4.8601999999999999</v>
      </c>
      <c r="E144" s="48">
        <v>6.0370999999999997</v>
      </c>
      <c r="F144" s="48">
        <v>10.31</v>
      </c>
      <c r="G144" s="48">
        <v>6.1649000000000003</v>
      </c>
      <c r="H144" s="48">
        <v>4.3844000000000003</v>
      </c>
      <c r="I144" s="48">
        <v>6.8333000000000004</v>
      </c>
      <c r="J144" s="48">
        <v>10.0708</v>
      </c>
      <c r="K144" s="48">
        <v>12.740500000000001</v>
      </c>
      <c r="L144" s="48">
        <v>0.62119999999999997</v>
      </c>
      <c r="M144" s="48">
        <v>4.3999999999999997E-2</v>
      </c>
      <c r="N144" s="48">
        <v>0.39400000000000002</v>
      </c>
      <c r="O144" s="48">
        <v>2.1173000000000002</v>
      </c>
      <c r="P144" s="48">
        <v>3.3538999999999999</v>
      </c>
    </row>
    <row r="145" spans="1:16">
      <c r="A145" s="8">
        <v>44621</v>
      </c>
      <c r="B145" s="48">
        <v>5.3274999999999997</v>
      </c>
      <c r="C145" s="48">
        <v>4.6943000000000001</v>
      </c>
      <c r="D145" s="48">
        <v>5.3474000000000004</v>
      </c>
      <c r="E145" s="48">
        <v>7.8691000000000004</v>
      </c>
      <c r="F145" s="48">
        <v>1.1578999999999999</v>
      </c>
      <c r="G145" s="48">
        <v>6.6437999999999997</v>
      </c>
      <c r="H145" s="48">
        <v>4.8474000000000004</v>
      </c>
      <c r="I145" s="48">
        <v>7.0021000000000004</v>
      </c>
      <c r="J145" s="48">
        <v>9.9301999999999992</v>
      </c>
      <c r="K145" s="48">
        <v>1.1578999999999999</v>
      </c>
      <c r="L145" s="48">
        <v>0.53580000000000005</v>
      </c>
      <c r="M145" s="48">
        <v>6.9599999999999995E-2</v>
      </c>
      <c r="N145" s="48">
        <v>0.51619999999999999</v>
      </c>
      <c r="O145" s="48">
        <v>1.2662</v>
      </c>
      <c r="P145" s="48" t="s">
        <v>344</v>
      </c>
    </row>
    <row r="146" spans="1:16">
      <c r="A146" s="8">
        <v>44652</v>
      </c>
      <c r="B146" s="48">
        <v>4.6551</v>
      </c>
      <c r="C146" s="48">
        <v>3.1667999999999998</v>
      </c>
      <c r="D146" s="48">
        <v>4.8516000000000004</v>
      </c>
      <c r="E146" s="48">
        <v>5.9832000000000001</v>
      </c>
      <c r="F146" s="48">
        <v>7.68</v>
      </c>
      <c r="G146" s="48">
        <v>5.8070000000000004</v>
      </c>
      <c r="H146" s="48">
        <v>3.3452000000000002</v>
      </c>
      <c r="I146" s="48">
        <v>6.1700999999999997</v>
      </c>
      <c r="J146" s="48">
        <v>10.071300000000001</v>
      </c>
      <c r="K146" s="48">
        <v>7.68</v>
      </c>
      <c r="L146" s="48">
        <v>0.50070000000000003</v>
      </c>
      <c r="M146" s="48">
        <v>4.3900000000000002E-2</v>
      </c>
      <c r="N146" s="48">
        <v>0.3836</v>
      </c>
      <c r="O146" s="48">
        <v>1.1208</v>
      </c>
      <c r="P146" s="48">
        <v>0</v>
      </c>
    </row>
    <row r="147" spans="1:16">
      <c r="A147" s="8">
        <v>44682</v>
      </c>
      <c r="B147" s="48">
        <v>4.7865000000000002</v>
      </c>
      <c r="C147" s="48">
        <v>2.1793</v>
      </c>
      <c r="D147" s="48">
        <v>5.1378000000000004</v>
      </c>
      <c r="E147" s="48">
        <v>7.7980999999999998</v>
      </c>
      <c r="F147" s="48">
        <v>12.6343</v>
      </c>
      <c r="G147" s="48">
        <v>5.9795999999999996</v>
      </c>
      <c r="H147" s="48">
        <v>3.6957</v>
      </c>
      <c r="I147" s="48">
        <v>6.1021000000000001</v>
      </c>
      <c r="J147" s="48">
        <v>8.8590999999999998</v>
      </c>
      <c r="K147" s="48">
        <v>12.6343</v>
      </c>
      <c r="L147" s="48">
        <v>0.38969999999999999</v>
      </c>
      <c r="M147" s="48">
        <v>1.7100000000000001E-2</v>
      </c>
      <c r="N147" s="48">
        <v>0.53800000000000003</v>
      </c>
      <c r="O147" s="48">
        <v>1.3192999999999999</v>
      </c>
      <c r="P147" s="48" t="s">
        <v>344</v>
      </c>
    </row>
    <row r="148" spans="1:16">
      <c r="A148" s="8">
        <v>44713</v>
      </c>
      <c r="B148" s="48">
        <v>5.5575000000000001</v>
      </c>
      <c r="C148" s="48">
        <v>3.3424999999999998</v>
      </c>
      <c r="D148" s="48">
        <v>5.6871</v>
      </c>
      <c r="E148" s="48">
        <v>8.4103999999999992</v>
      </c>
      <c r="F148" s="48">
        <v>11.833399999999999</v>
      </c>
      <c r="G148" s="48">
        <v>6.4428999999999998</v>
      </c>
      <c r="H148" s="48">
        <v>3.4316</v>
      </c>
      <c r="I148" s="48">
        <v>6.6951000000000001</v>
      </c>
      <c r="J148" s="48">
        <v>9.8788999999999998</v>
      </c>
      <c r="K148" s="48">
        <v>12.132999999999999</v>
      </c>
      <c r="L148" s="48">
        <v>0.58209999999999995</v>
      </c>
      <c r="M148" s="48">
        <v>8.6999999999999994E-2</v>
      </c>
      <c r="N148" s="48">
        <v>0.53859999999999997</v>
      </c>
      <c r="O148" s="48">
        <v>1.8030999999999999</v>
      </c>
      <c r="P148" s="48">
        <v>0.01</v>
      </c>
    </row>
    <row r="149" spans="1:16">
      <c r="A149" s="8">
        <v>44743</v>
      </c>
      <c r="B149" s="48">
        <v>6.5160999999999998</v>
      </c>
      <c r="C149" s="48">
        <v>3.5413000000000001</v>
      </c>
      <c r="D149" s="48">
        <v>6.7739000000000003</v>
      </c>
      <c r="E149" s="48">
        <v>8.2964000000000002</v>
      </c>
      <c r="F149" s="48">
        <v>3.9975000000000001</v>
      </c>
      <c r="G149" s="48">
        <v>7.8272000000000004</v>
      </c>
      <c r="H149" s="48">
        <v>3.8149000000000002</v>
      </c>
      <c r="I149" s="48">
        <v>8.2382000000000009</v>
      </c>
      <c r="J149" s="48">
        <v>10.584199999999999</v>
      </c>
      <c r="K149" s="48">
        <v>4.7773000000000003</v>
      </c>
      <c r="L149" s="48">
        <v>0.69379999999999997</v>
      </c>
      <c r="M149" s="48">
        <v>0.24840000000000001</v>
      </c>
      <c r="N149" s="48">
        <v>0.61570000000000003</v>
      </c>
      <c r="O149" s="48">
        <v>1.7013</v>
      </c>
      <c r="P149" s="48">
        <v>3.4626000000000001</v>
      </c>
    </row>
    <row r="150" spans="1:16">
      <c r="A150" s="8">
        <v>44774</v>
      </c>
      <c r="B150" s="48">
        <v>5.7062999999999997</v>
      </c>
      <c r="C150" s="48">
        <v>3.4592999999999998</v>
      </c>
      <c r="D150" s="48">
        <v>5.7074999999999996</v>
      </c>
      <c r="E150" s="48">
        <v>9.9501000000000008</v>
      </c>
      <c r="F150" s="48">
        <v>4.6616</v>
      </c>
      <c r="G150" s="48">
        <v>7.7811000000000003</v>
      </c>
      <c r="H150" s="48">
        <v>3.7770999999999999</v>
      </c>
      <c r="I150" s="48">
        <v>8.0908999999999995</v>
      </c>
      <c r="J150" s="48">
        <v>11.359</v>
      </c>
      <c r="K150" s="48">
        <v>5.3239000000000001</v>
      </c>
      <c r="L150" s="48">
        <v>0.57599999999999996</v>
      </c>
      <c r="M150" s="48">
        <v>0.23180000000000001</v>
      </c>
      <c r="N150" s="48">
        <v>0.54610000000000003</v>
      </c>
      <c r="O150" s="48">
        <v>1.2806</v>
      </c>
      <c r="P150" s="48">
        <v>4.6364000000000001</v>
      </c>
    </row>
    <row r="151" spans="1:16">
      <c r="A151" s="8">
        <v>44805</v>
      </c>
      <c r="B151" s="48">
        <v>6.5648999999999997</v>
      </c>
      <c r="C151" s="48">
        <v>3.3719000000000001</v>
      </c>
      <c r="D151" s="48">
        <v>6.7141000000000002</v>
      </c>
      <c r="E151" s="48">
        <v>9.4872999999999994</v>
      </c>
      <c r="F151" s="48">
        <v>5.1619999999999999</v>
      </c>
      <c r="G151" s="48">
        <v>8.6274999999999995</v>
      </c>
      <c r="H151" s="48">
        <v>3.6345000000000001</v>
      </c>
      <c r="I151" s="48">
        <v>9.0341000000000005</v>
      </c>
      <c r="J151" s="48">
        <v>12.1851</v>
      </c>
      <c r="K151" s="48">
        <v>2.0196000000000001</v>
      </c>
      <c r="L151" s="48">
        <v>1.3405</v>
      </c>
      <c r="M151" s="48">
        <v>0.26669999999999999</v>
      </c>
      <c r="N151" s="48">
        <v>1.2769999999999999</v>
      </c>
      <c r="O151" s="48">
        <v>3.3233999999999999</v>
      </c>
      <c r="P151" s="48">
        <v>5.2964000000000002</v>
      </c>
    </row>
    <row r="152" spans="1:16">
      <c r="A152" s="8">
        <v>44835</v>
      </c>
      <c r="B152" s="48">
        <v>6.5952000000000002</v>
      </c>
      <c r="C152" s="48">
        <v>3.3628</v>
      </c>
      <c r="D152" s="48">
        <v>6.6584000000000003</v>
      </c>
      <c r="E152" s="48">
        <v>11.604900000000001</v>
      </c>
      <c r="F152" s="48">
        <v>4.7385999999999999</v>
      </c>
      <c r="G152" s="48">
        <v>9.6064000000000007</v>
      </c>
      <c r="H152" s="48">
        <v>3.9679000000000002</v>
      </c>
      <c r="I152" s="48">
        <v>9.9985999999999997</v>
      </c>
      <c r="J152" s="48">
        <v>12.451499999999999</v>
      </c>
      <c r="K152" s="48">
        <v>7.0750999999999999</v>
      </c>
      <c r="L152" s="48">
        <v>0.39090000000000003</v>
      </c>
      <c r="M152" s="48">
        <v>0.37040000000000001</v>
      </c>
      <c r="N152" s="48">
        <v>0.35949999999999999</v>
      </c>
      <c r="O152" s="48">
        <v>1.8627</v>
      </c>
      <c r="P152" s="48">
        <v>4.4310999999999998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7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131</v>
      </c>
      <c r="B1" s="10"/>
    </row>
    <row r="2" spans="1:6" ht="5.25" customHeight="1"/>
    <row r="3" spans="1:6">
      <c r="A3" s="112" t="s">
        <v>126</v>
      </c>
    </row>
    <row r="4" spans="1:6" ht="12.75" customHeight="1">
      <c r="A4" s="12" t="s">
        <v>130</v>
      </c>
    </row>
    <row r="5" spans="1:6" ht="12.75" customHeight="1">
      <c r="A5" s="13" t="s">
        <v>127</v>
      </c>
    </row>
    <row r="6" spans="1:6" s="20" customFormat="1" ht="15" customHeight="1">
      <c r="A6" s="194" t="s">
        <v>0</v>
      </c>
      <c r="B6" s="252" t="s">
        <v>218</v>
      </c>
      <c r="C6" s="253" t="s">
        <v>128</v>
      </c>
      <c r="D6" s="253" t="s">
        <v>187</v>
      </c>
    </row>
    <row r="7" spans="1:6" s="20" customFormat="1" ht="15" customHeight="1">
      <c r="A7" s="195"/>
      <c r="B7" s="252"/>
      <c r="C7" s="254"/>
      <c r="D7" s="254"/>
    </row>
    <row r="8" spans="1:6" s="20" customFormat="1" ht="25.5" customHeight="1">
      <c r="A8" s="196"/>
      <c r="B8" s="252"/>
      <c r="C8" s="255"/>
      <c r="D8" s="255"/>
    </row>
    <row r="9" spans="1:6" s="20" customFormat="1" hidden="1">
      <c r="A9" s="116"/>
      <c r="B9" s="126"/>
      <c r="C9" s="127"/>
      <c r="D9" s="127"/>
    </row>
    <row r="10" spans="1:6" s="20" customFormat="1">
      <c r="A10" s="18">
        <v>1</v>
      </c>
      <c r="B10" s="147">
        <v>2</v>
      </c>
      <c r="C10" s="147">
        <v>3</v>
      </c>
      <c r="D10" s="50">
        <v>4</v>
      </c>
    </row>
    <row r="11" spans="1:6" hidden="1" outlineLevel="1">
      <c r="A11" s="51">
        <v>40544</v>
      </c>
      <c r="B11" s="148">
        <v>0</v>
      </c>
      <c r="C11" s="148">
        <v>16</v>
      </c>
      <c r="D11" s="144" t="s">
        <v>188</v>
      </c>
      <c r="E11" s="46"/>
      <c r="F11" s="46"/>
    </row>
    <row r="12" spans="1:6" hidden="1" outlineLevel="1">
      <c r="A12" s="51">
        <v>40575</v>
      </c>
      <c r="B12" s="148">
        <v>0</v>
      </c>
      <c r="C12" s="148">
        <v>14</v>
      </c>
      <c r="D12" s="144" t="s">
        <v>188</v>
      </c>
      <c r="E12" s="46"/>
      <c r="F12" s="46"/>
    </row>
    <row r="13" spans="1:6" hidden="1" outlineLevel="1">
      <c r="A13" s="51">
        <v>40603</v>
      </c>
      <c r="B13" s="148">
        <v>0</v>
      </c>
      <c r="C13" s="148">
        <v>14</v>
      </c>
      <c r="D13" s="144" t="s">
        <v>188</v>
      </c>
      <c r="E13" s="46"/>
      <c r="F13" s="46"/>
    </row>
    <row r="14" spans="1:6" hidden="1" outlineLevel="1">
      <c r="A14" s="51">
        <v>40634</v>
      </c>
      <c r="B14" s="148">
        <v>0</v>
      </c>
      <c r="C14" s="148">
        <v>14</v>
      </c>
      <c r="D14" s="144" t="s">
        <v>188</v>
      </c>
      <c r="E14" s="46"/>
      <c r="F14" s="46"/>
    </row>
    <row r="15" spans="1:6" hidden="1" outlineLevel="1">
      <c r="A15" s="51">
        <v>40664</v>
      </c>
      <c r="B15" s="148">
        <v>0</v>
      </c>
      <c r="C15" s="148">
        <v>12</v>
      </c>
      <c r="D15" s="144" t="s">
        <v>188</v>
      </c>
      <c r="E15" s="46"/>
      <c r="F15" s="46"/>
    </row>
    <row r="16" spans="1:6" hidden="1" outlineLevel="1">
      <c r="A16" s="51">
        <v>40695</v>
      </c>
      <c r="B16" s="148">
        <v>0</v>
      </c>
      <c r="C16" s="148">
        <v>11</v>
      </c>
      <c r="D16" s="144" t="s">
        <v>188</v>
      </c>
      <c r="E16" s="46"/>
      <c r="F16" s="46"/>
    </row>
    <row r="17" spans="1:6" hidden="1" outlineLevel="1">
      <c r="A17" s="51">
        <v>40725</v>
      </c>
      <c r="B17" s="148">
        <v>0</v>
      </c>
      <c r="C17" s="148">
        <v>11</v>
      </c>
      <c r="D17" s="144" t="s">
        <v>188</v>
      </c>
      <c r="E17" s="46"/>
      <c r="F17" s="46"/>
    </row>
    <row r="18" spans="1:6" hidden="1" outlineLevel="1">
      <c r="A18" s="51">
        <v>40756</v>
      </c>
      <c r="B18" s="148">
        <v>0</v>
      </c>
      <c r="C18" s="148">
        <v>11</v>
      </c>
      <c r="D18" s="144" t="s">
        <v>188</v>
      </c>
      <c r="E18" s="46"/>
      <c r="F18" s="46"/>
    </row>
    <row r="19" spans="1:6" hidden="1" outlineLevel="1">
      <c r="A19" s="51">
        <v>40787</v>
      </c>
      <c r="B19" s="148">
        <v>0</v>
      </c>
      <c r="C19" s="148">
        <v>11</v>
      </c>
      <c r="D19" s="144" t="s">
        <v>188</v>
      </c>
      <c r="E19" s="46"/>
      <c r="F19" s="46"/>
    </row>
    <row r="20" spans="1:6" hidden="1" outlineLevel="1">
      <c r="A20" s="51">
        <v>40817</v>
      </c>
      <c r="B20" s="148">
        <v>0</v>
      </c>
      <c r="C20" s="148">
        <v>11</v>
      </c>
      <c r="D20" s="144" t="s">
        <v>188</v>
      </c>
      <c r="E20" s="46"/>
      <c r="F20" s="46"/>
    </row>
    <row r="21" spans="1:6" hidden="1" outlineLevel="1">
      <c r="A21" s="51">
        <v>40848</v>
      </c>
      <c r="B21" s="148">
        <v>0</v>
      </c>
      <c r="C21" s="148">
        <v>10</v>
      </c>
      <c r="D21" s="144" t="s">
        <v>188</v>
      </c>
      <c r="E21" s="46"/>
      <c r="F21" s="46"/>
    </row>
    <row r="22" spans="1:6" hidden="1" outlineLevel="1">
      <c r="A22" s="51">
        <v>40878</v>
      </c>
      <c r="B22" s="148">
        <v>0</v>
      </c>
      <c r="C22" s="148">
        <v>9</v>
      </c>
      <c r="D22" s="144" t="s">
        <v>188</v>
      </c>
      <c r="E22" s="46"/>
      <c r="F22" s="46"/>
    </row>
    <row r="23" spans="1:6" hidden="1" outlineLevel="1">
      <c r="A23" s="51">
        <v>40909</v>
      </c>
      <c r="B23" s="148">
        <v>0</v>
      </c>
      <c r="C23" s="148">
        <v>10</v>
      </c>
      <c r="D23" s="144" t="s">
        <v>188</v>
      </c>
      <c r="E23" s="46"/>
      <c r="F23" s="46"/>
    </row>
    <row r="24" spans="1:6" hidden="1" outlineLevel="1">
      <c r="A24" s="51">
        <v>40940</v>
      </c>
      <c r="B24" s="148">
        <v>0</v>
      </c>
      <c r="C24" s="148">
        <v>9</v>
      </c>
      <c r="D24" s="144" t="s">
        <v>188</v>
      </c>
      <c r="E24" s="46"/>
      <c r="F24" s="46"/>
    </row>
    <row r="25" spans="1:6" hidden="1" outlineLevel="1">
      <c r="A25" s="51">
        <v>40969</v>
      </c>
      <c r="B25" s="148">
        <v>0</v>
      </c>
      <c r="C25" s="148">
        <v>8</v>
      </c>
      <c r="D25" s="144" t="s">
        <v>188</v>
      </c>
      <c r="E25" s="46"/>
      <c r="F25" s="46"/>
    </row>
    <row r="26" spans="1:6" hidden="1" outlineLevel="1">
      <c r="A26" s="51">
        <v>41000</v>
      </c>
      <c r="B26" s="148">
        <v>0</v>
      </c>
      <c r="C26" s="148">
        <v>8</v>
      </c>
      <c r="D26" s="144" t="s">
        <v>188</v>
      </c>
      <c r="E26" s="46"/>
      <c r="F26" s="46"/>
    </row>
    <row r="27" spans="1:6" hidden="1" outlineLevel="1">
      <c r="A27" s="51">
        <v>41030</v>
      </c>
      <c r="B27" s="148">
        <v>0</v>
      </c>
      <c r="C27" s="148">
        <v>8</v>
      </c>
      <c r="D27" s="144" t="s">
        <v>188</v>
      </c>
      <c r="E27" s="46"/>
      <c r="F27" s="46"/>
    </row>
    <row r="28" spans="1:6" hidden="1" outlineLevel="1">
      <c r="A28" s="51">
        <v>41061</v>
      </c>
      <c r="B28" s="148">
        <v>0</v>
      </c>
      <c r="C28" s="148">
        <v>8</v>
      </c>
      <c r="D28" s="144" t="s">
        <v>188</v>
      </c>
      <c r="E28" s="46"/>
      <c r="F28" s="46"/>
    </row>
    <row r="29" spans="1:6" hidden="1" outlineLevel="1">
      <c r="A29" s="51">
        <v>41091</v>
      </c>
      <c r="B29" s="148">
        <v>0</v>
      </c>
      <c r="C29" s="148">
        <v>8</v>
      </c>
      <c r="D29" s="144" t="s">
        <v>188</v>
      </c>
      <c r="E29" s="46"/>
      <c r="F29" s="46"/>
    </row>
    <row r="30" spans="1:6" hidden="1" outlineLevel="1">
      <c r="A30" s="51">
        <v>41122</v>
      </c>
      <c r="B30" s="148">
        <v>0</v>
      </c>
      <c r="C30" s="148">
        <v>8</v>
      </c>
      <c r="D30" s="144" t="s">
        <v>188</v>
      </c>
      <c r="E30" s="46"/>
      <c r="F30" s="46"/>
    </row>
    <row r="31" spans="1:6" hidden="1" outlineLevel="1">
      <c r="A31" s="51">
        <v>41153</v>
      </c>
      <c r="B31" s="148">
        <v>0</v>
      </c>
      <c r="C31" s="148">
        <v>7</v>
      </c>
      <c r="D31" s="144" t="s">
        <v>188</v>
      </c>
      <c r="E31" s="46"/>
      <c r="F31" s="46"/>
    </row>
    <row r="32" spans="1:6" hidden="1" outlineLevel="1">
      <c r="A32" s="51">
        <v>41183</v>
      </c>
      <c r="B32" s="148">
        <v>0</v>
      </c>
      <c r="C32" s="148">
        <v>7</v>
      </c>
      <c r="D32" s="144" t="s">
        <v>188</v>
      </c>
      <c r="E32" s="46"/>
      <c r="F32" s="46"/>
    </row>
    <row r="33" spans="1:6" hidden="1" outlineLevel="1">
      <c r="A33" s="51">
        <v>41214</v>
      </c>
      <c r="B33" s="148">
        <v>0</v>
      </c>
      <c r="C33" s="148">
        <v>6</v>
      </c>
      <c r="D33" s="144" t="s">
        <v>188</v>
      </c>
      <c r="E33" s="46"/>
      <c r="F33" s="46"/>
    </row>
    <row r="34" spans="1:6" hidden="1" outlineLevel="1">
      <c r="A34" s="51">
        <v>41244</v>
      </c>
      <c r="B34" s="148">
        <v>0</v>
      </c>
      <c r="C34" s="148">
        <v>6</v>
      </c>
      <c r="D34" s="144" t="s">
        <v>188</v>
      </c>
      <c r="E34" s="46"/>
      <c r="F34" s="46"/>
    </row>
    <row r="35" spans="1:6" hidden="1" outlineLevel="1">
      <c r="A35" s="51">
        <v>41275</v>
      </c>
      <c r="B35" s="148">
        <v>0</v>
      </c>
      <c r="C35" s="148">
        <v>6</v>
      </c>
      <c r="D35" s="144" t="s">
        <v>188</v>
      </c>
      <c r="E35" s="46"/>
      <c r="F35" s="46"/>
    </row>
    <row r="36" spans="1:6" hidden="1" outlineLevel="1">
      <c r="A36" s="51">
        <v>41306</v>
      </c>
      <c r="B36" s="148">
        <v>0</v>
      </c>
      <c r="C36" s="148">
        <v>5</v>
      </c>
      <c r="D36" s="144" t="s">
        <v>188</v>
      </c>
      <c r="E36" s="46"/>
      <c r="F36" s="46"/>
    </row>
    <row r="37" spans="1:6" hidden="1" outlineLevel="1">
      <c r="A37" s="51">
        <v>41334</v>
      </c>
      <c r="B37" s="148">
        <v>0</v>
      </c>
      <c r="C37" s="148">
        <v>5</v>
      </c>
      <c r="D37" s="144" t="s">
        <v>188</v>
      </c>
      <c r="E37" s="46"/>
      <c r="F37" s="46"/>
    </row>
    <row r="38" spans="1:6" hidden="1" outlineLevel="1">
      <c r="A38" s="51">
        <v>41365</v>
      </c>
      <c r="B38" s="148">
        <v>0</v>
      </c>
      <c r="C38" s="148">
        <v>5</v>
      </c>
      <c r="D38" s="144" t="s">
        <v>188</v>
      </c>
      <c r="E38" s="46"/>
      <c r="F38" s="46"/>
    </row>
    <row r="39" spans="1:6" hidden="1" outlineLevel="1">
      <c r="A39" s="51">
        <v>41395</v>
      </c>
      <c r="B39" s="148">
        <v>0</v>
      </c>
      <c r="C39" s="148">
        <v>5</v>
      </c>
      <c r="D39" s="144" t="s">
        <v>188</v>
      </c>
      <c r="E39" s="46"/>
      <c r="F39" s="46"/>
    </row>
    <row r="40" spans="1:6" hidden="1" outlineLevel="1">
      <c r="A40" s="51">
        <v>41426</v>
      </c>
      <c r="B40" s="148">
        <v>0</v>
      </c>
      <c r="C40" s="148">
        <v>5</v>
      </c>
      <c r="D40" s="144" t="s">
        <v>188</v>
      </c>
      <c r="E40" s="46"/>
      <c r="F40" s="46"/>
    </row>
    <row r="41" spans="1:6" hidden="1" outlineLevel="1">
      <c r="A41" s="51">
        <v>41456</v>
      </c>
      <c r="B41" s="148">
        <v>0</v>
      </c>
      <c r="C41" s="148">
        <v>5</v>
      </c>
      <c r="D41" s="144" t="s">
        <v>188</v>
      </c>
      <c r="E41" s="46"/>
      <c r="F41" s="46"/>
    </row>
    <row r="42" spans="1:6" hidden="1" outlineLevel="1">
      <c r="A42" s="51">
        <v>41487</v>
      </c>
      <c r="B42" s="148">
        <v>0</v>
      </c>
      <c r="C42" s="148">
        <v>5</v>
      </c>
      <c r="D42" s="144" t="s">
        <v>188</v>
      </c>
      <c r="E42" s="46"/>
      <c r="F42" s="46"/>
    </row>
    <row r="43" spans="1:6" hidden="1" outlineLevel="1">
      <c r="A43" s="51">
        <v>41518</v>
      </c>
      <c r="B43" s="148">
        <v>0</v>
      </c>
      <c r="C43" s="148">
        <v>5</v>
      </c>
      <c r="D43" s="144" t="s">
        <v>188</v>
      </c>
      <c r="E43" s="46"/>
      <c r="F43" s="46"/>
    </row>
    <row r="44" spans="1:6" hidden="1" outlineLevel="1">
      <c r="A44" s="51">
        <v>41548</v>
      </c>
      <c r="B44" s="148">
        <v>0</v>
      </c>
      <c r="C44" s="148">
        <v>5</v>
      </c>
      <c r="D44" s="144" t="s">
        <v>188</v>
      </c>
      <c r="E44" s="46"/>
      <c r="F44" s="46"/>
    </row>
    <row r="45" spans="1:6" hidden="1" outlineLevel="1">
      <c r="A45" s="51">
        <v>41579</v>
      </c>
      <c r="B45" s="148">
        <v>0</v>
      </c>
      <c r="C45" s="148">
        <v>5</v>
      </c>
      <c r="D45" s="144" t="s">
        <v>188</v>
      </c>
      <c r="E45" s="46"/>
      <c r="F45" s="46"/>
    </row>
    <row r="46" spans="1:6" hidden="1" outlineLevel="1">
      <c r="A46" s="51">
        <v>41609</v>
      </c>
      <c r="B46" s="148">
        <v>0</v>
      </c>
      <c r="C46" s="148">
        <v>5</v>
      </c>
      <c r="D46" s="144" t="s">
        <v>188</v>
      </c>
      <c r="E46" s="46"/>
      <c r="F46" s="46"/>
    </row>
    <row r="47" spans="1:6" hidden="1" outlineLevel="1">
      <c r="A47" s="51">
        <v>41640</v>
      </c>
      <c r="B47" s="148">
        <v>0</v>
      </c>
      <c r="C47" s="148">
        <v>5</v>
      </c>
      <c r="D47" s="144" t="s">
        <v>188</v>
      </c>
      <c r="E47" s="46"/>
      <c r="F47" s="46"/>
    </row>
    <row r="48" spans="1:6" hidden="1" outlineLevel="1">
      <c r="A48" s="51">
        <v>41671</v>
      </c>
      <c r="B48" s="148">
        <v>0</v>
      </c>
      <c r="C48" s="148">
        <v>4</v>
      </c>
      <c r="D48" s="144" t="s">
        <v>188</v>
      </c>
      <c r="E48" s="46"/>
      <c r="F48" s="46"/>
    </row>
    <row r="49" spans="1:6" hidden="1" outlineLevel="1">
      <c r="A49" s="51">
        <v>41699</v>
      </c>
      <c r="B49" s="148">
        <v>0</v>
      </c>
      <c r="C49" s="148">
        <v>4</v>
      </c>
      <c r="D49" s="144" t="s">
        <v>188</v>
      </c>
      <c r="E49" s="46"/>
      <c r="F49" s="46"/>
    </row>
    <row r="50" spans="1:6" hidden="1" outlineLevel="1">
      <c r="A50" s="51">
        <v>41730</v>
      </c>
      <c r="B50" s="148">
        <v>0</v>
      </c>
      <c r="C50" s="148">
        <v>4</v>
      </c>
      <c r="D50" s="144" t="s">
        <v>188</v>
      </c>
      <c r="E50" s="46"/>
      <c r="F50" s="46"/>
    </row>
    <row r="51" spans="1:6" hidden="1" outlineLevel="1">
      <c r="A51" s="51">
        <v>41760</v>
      </c>
      <c r="B51" s="148">
        <v>0</v>
      </c>
      <c r="C51" s="148">
        <v>4</v>
      </c>
      <c r="D51" s="144" t="s">
        <v>188</v>
      </c>
      <c r="E51" s="46"/>
      <c r="F51" s="46"/>
    </row>
    <row r="52" spans="1:6" hidden="1" outlineLevel="1">
      <c r="A52" s="51">
        <v>41791</v>
      </c>
      <c r="B52" s="148">
        <v>0</v>
      </c>
      <c r="C52" s="148">
        <v>4</v>
      </c>
      <c r="D52" s="144" t="s">
        <v>188</v>
      </c>
      <c r="E52" s="46"/>
      <c r="F52" s="46"/>
    </row>
    <row r="53" spans="1:6" hidden="1" outlineLevel="1">
      <c r="A53" s="51">
        <v>41821</v>
      </c>
      <c r="B53" s="148">
        <v>0</v>
      </c>
      <c r="C53" s="148">
        <v>4</v>
      </c>
      <c r="D53" s="144" t="s">
        <v>188</v>
      </c>
      <c r="E53" s="46"/>
      <c r="F53" s="46"/>
    </row>
    <row r="54" spans="1:6" hidden="1" outlineLevel="1" collapsed="1">
      <c r="A54" s="51">
        <v>41852</v>
      </c>
      <c r="B54" s="148">
        <v>0</v>
      </c>
      <c r="C54" s="148">
        <v>4</v>
      </c>
      <c r="D54" s="144" t="s">
        <v>188</v>
      </c>
      <c r="E54" s="46"/>
      <c r="F54" s="46"/>
    </row>
    <row r="55" spans="1:6" hidden="1" outlineLevel="1" collapsed="1">
      <c r="A55" s="51">
        <v>41883</v>
      </c>
      <c r="B55" s="148">
        <v>0</v>
      </c>
      <c r="C55" s="148">
        <v>4</v>
      </c>
      <c r="D55" s="144" t="s">
        <v>188</v>
      </c>
      <c r="E55" s="46"/>
      <c r="F55" s="46"/>
    </row>
    <row r="56" spans="1:6" hidden="1" outlineLevel="1" collapsed="1">
      <c r="A56" s="51">
        <v>41913</v>
      </c>
      <c r="B56" s="148">
        <v>0</v>
      </c>
      <c r="C56" s="148">
        <v>4</v>
      </c>
      <c r="D56" s="144" t="s">
        <v>188</v>
      </c>
      <c r="E56" s="46"/>
      <c r="F56" s="46"/>
    </row>
    <row r="57" spans="1:6" hidden="1" outlineLevel="1" collapsed="1">
      <c r="A57" s="51">
        <v>41944</v>
      </c>
      <c r="B57" s="148">
        <v>0</v>
      </c>
      <c r="C57" s="148">
        <v>4</v>
      </c>
      <c r="D57" s="144" t="s">
        <v>188</v>
      </c>
      <c r="E57" s="46"/>
      <c r="F57" s="46"/>
    </row>
    <row r="58" spans="1:6" hidden="1" outlineLevel="1">
      <c r="A58" s="51">
        <v>41974</v>
      </c>
      <c r="B58" s="148">
        <v>0</v>
      </c>
      <c r="C58" s="148">
        <v>4</v>
      </c>
      <c r="D58" s="144" t="s">
        <v>188</v>
      </c>
      <c r="E58" s="46"/>
      <c r="F58" s="46"/>
    </row>
    <row r="59" spans="1:6" hidden="1" outlineLevel="1">
      <c r="A59" s="51">
        <v>42005</v>
      </c>
      <c r="B59" s="148">
        <v>0</v>
      </c>
      <c r="C59" s="148">
        <v>4</v>
      </c>
      <c r="D59" s="144" t="s">
        <v>188</v>
      </c>
      <c r="E59" s="46"/>
      <c r="F59" s="46"/>
    </row>
    <row r="60" spans="1:6" hidden="1" outlineLevel="1" collapsed="1">
      <c r="A60" s="51">
        <v>42036</v>
      </c>
      <c r="B60" s="148">
        <v>0</v>
      </c>
      <c r="C60" s="148">
        <v>4</v>
      </c>
      <c r="D60" s="144" t="s">
        <v>188</v>
      </c>
      <c r="E60" s="46"/>
      <c r="F60" s="46"/>
    </row>
    <row r="61" spans="1:6" hidden="1" outlineLevel="1" collapsed="1">
      <c r="A61" s="51">
        <v>42064</v>
      </c>
      <c r="B61" s="148">
        <v>0</v>
      </c>
      <c r="C61" s="148">
        <v>4</v>
      </c>
      <c r="D61" s="144" t="s">
        <v>188</v>
      </c>
      <c r="E61" s="46"/>
      <c r="F61" s="46"/>
    </row>
    <row r="62" spans="1:6" hidden="1" outlineLevel="1" collapsed="1">
      <c r="A62" s="51">
        <v>42095</v>
      </c>
      <c r="B62" s="148">
        <v>0</v>
      </c>
      <c r="C62" s="148">
        <v>4</v>
      </c>
      <c r="D62" s="144" t="s">
        <v>188</v>
      </c>
      <c r="E62" s="46"/>
      <c r="F62" s="46"/>
    </row>
    <row r="63" spans="1:6" hidden="1" outlineLevel="1" collapsed="1">
      <c r="A63" s="51">
        <v>42125</v>
      </c>
      <c r="B63" s="148">
        <v>0</v>
      </c>
      <c r="C63" s="148">
        <v>4</v>
      </c>
      <c r="D63" s="144" t="s">
        <v>188</v>
      </c>
      <c r="E63" s="46"/>
      <c r="F63" s="46"/>
    </row>
    <row r="64" spans="1:6" hidden="1" outlineLevel="1">
      <c r="A64" s="51">
        <v>42156</v>
      </c>
      <c r="B64" s="148">
        <v>0</v>
      </c>
      <c r="C64" s="148">
        <v>3</v>
      </c>
      <c r="D64" s="144" t="s">
        <v>188</v>
      </c>
      <c r="E64" s="46"/>
      <c r="F64" s="46"/>
    </row>
    <row r="65" spans="1:6" hidden="1" outlineLevel="1">
      <c r="A65" s="51">
        <v>42186</v>
      </c>
      <c r="B65" s="148">
        <v>0</v>
      </c>
      <c r="C65" s="148">
        <v>3</v>
      </c>
      <c r="D65" s="144" t="s">
        <v>188</v>
      </c>
      <c r="E65" s="46"/>
      <c r="F65" s="46"/>
    </row>
    <row r="66" spans="1:6" hidden="1" outlineLevel="1">
      <c r="A66" s="51">
        <v>42217</v>
      </c>
      <c r="B66" s="148">
        <v>0</v>
      </c>
      <c r="C66" s="148">
        <v>3</v>
      </c>
      <c r="D66" s="144" t="s">
        <v>188</v>
      </c>
      <c r="E66" s="46"/>
      <c r="F66" s="46"/>
    </row>
    <row r="67" spans="1:6" hidden="1" outlineLevel="1">
      <c r="A67" s="51">
        <v>42248</v>
      </c>
      <c r="B67" s="148">
        <v>0</v>
      </c>
      <c r="C67" s="148">
        <v>4</v>
      </c>
      <c r="D67" s="144" t="s">
        <v>188</v>
      </c>
      <c r="E67" s="46"/>
      <c r="F67" s="46"/>
    </row>
    <row r="68" spans="1:6" hidden="1" outlineLevel="1" collapsed="1">
      <c r="A68" s="51">
        <v>42278</v>
      </c>
      <c r="B68" s="148">
        <v>0</v>
      </c>
      <c r="C68" s="148">
        <v>3</v>
      </c>
      <c r="D68" s="144" t="s">
        <v>188</v>
      </c>
      <c r="E68" s="46"/>
      <c r="F68" s="46"/>
    </row>
    <row r="69" spans="1:6" hidden="1" outlineLevel="1" collapsed="1">
      <c r="A69" s="51">
        <v>42309</v>
      </c>
      <c r="B69" s="148">
        <v>0</v>
      </c>
      <c r="C69" s="148">
        <v>3</v>
      </c>
      <c r="D69" s="144" t="s">
        <v>188</v>
      </c>
      <c r="E69" s="46"/>
      <c r="F69" s="46"/>
    </row>
    <row r="70" spans="1:6" hidden="1" outlineLevel="1" collapsed="1">
      <c r="A70" s="51">
        <v>42339</v>
      </c>
      <c r="B70" s="148">
        <v>0</v>
      </c>
      <c r="C70" s="148">
        <v>3</v>
      </c>
      <c r="D70" s="46">
        <v>276</v>
      </c>
      <c r="E70" s="46"/>
      <c r="F70" s="46"/>
    </row>
    <row r="71" spans="1:6" hidden="1" outlineLevel="1" collapsed="1">
      <c r="A71" s="51">
        <v>42370</v>
      </c>
      <c r="B71" s="148">
        <v>0</v>
      </c>
      <c r="C71" s="148">
        <v>3</v>
      </c>
      <c r="D71" s="46">
        <v>276</v>
      </c>
      <c r="E71" s="46"/>
      <c r="F71" s="46"/>
    </row>
    <row r="72" spans="1:6" hidden="1" outlineLevel="1" collapsed="1">
      <c r="A72" s="51">
        <v>42401</v>
      </c>
      <c r="B72" s="148">
        <v>0</v>
      </c>
      <c r="C72" s="148">
        <v>3</v>
      </c>
      <c r="D72" s="46">
        <v>276</v>
      </c>
      <c r="E72" s="46"/>
      <c r="F72" s="46"/>
    </row>
    <row r="73" spans="1:6" hidden="1" outlineLevel="1" collapsed="1">
      <c r="A73" s="51">
        <v>42430</v>
      </c>
      <c r="B73" s="148">
        <v>0</v>
      </c>
      <c r="C73" s="148">
        <v>3</v>
      </c>
      <c r="D73" s="46">
        <v>268</v>
      </c>
      <c r="E73" s="46"/>
      <c r="F73" s="46"/>
    </row>
    <row r="74" spans="1:6" hidden="1" outlineLevel="1" collapsed="1">
      <c r="A74" s="51">
        <v>42461</v>
      </c>
      <c r="B74" s="148">
        <v>0</v>
      </c>
      <c r="C74" s="148">
        <v>3</v>
      </c>
      <c r="D74" s="46">
        <v>268</v>
      </c>
      <c r="E74" s="46"/>
      <c r="F74" s="46"/>
    </row>
    <row r="75" spans="1:6" hidden="1" outlineLevel="2">
      <c r="A75" s="51">
        <v>42491</v>
      </c>
      <c r="B75" s="148">
        <v>0</v>
      </c>
      <c r="C75" s="148">
        <v>3</v>
      </c>
      <c r="D75" s="46">
        <v>268</v>
      </c>
      <c r="E75" s="46"/>
      <c r="F75" s="46"/>
    </row>
    <row r="76" spans="1:6" hidden="1" outlineLevel="1" collapsed="1">
      <c r="A76" s="51">
        <v>42522</v>
      </c>
      <c r="B76" s="148">
        <v>0</v>
      </c>
      <c r="C76" s="148">
        <v>3</v>
      </c>
      <c r="D76" s="46">
        <v>256</v>
      </c>
      <c r="E76" s="46"/>
      <c r="F76" s="46"/>
    </row>
    <row r="77" spans="1:6" hidden="1" outlineLevel="1" collapsed="1">
      <c r="A77" s="51">
        <v>42552</v>
      </c>
      <c r="B77" s="148">
        <v>0</v>
      </c>
      <c r="C77" s="148">
        <v>3</v>
      </c>
      <c r="D77" s="46">
        <v>256</v>
      </c>
    </row>
    <row r="78" spans="1:6" hidden="1" outlineLevel="1" collapsed="1">
      <c r="A78" s="51">
        <v>42583</v>
      </c>
      <c r="B78" s="148">
        <v>0</v>
      </c>
      <c r="C78" s="148">
        <v>3</v>
      </c>
      <c r="D78" s="46">
        <v>256</v>
      </c>
    </row>
    <row r="79" spans="1:6" hidden="1" outlineLevel="1" collapsed="1">
      <c r="A79" s="51">
        <v>42614</v>
      </c>
      <c r="B79" s="148">
        <v>0</v>
      </c>
      <c r="C79" s="148">
        <v>3</v>
      </c>
      <c r="D79" s="19">
        <v>255</v>
      </c>
    </row>
    <row r="80" spans="1:6" hidden="1" outlineLevel="1" collapsed="1">
      <c r="A80" s="51">
        <v>42644</v>
      </c>
      <c r="B80" s="148">
        <v>0</v>
      </c>
      <c r="C80" s="148">
        <v>3</v>
      </c>
      <c r="D80" s="19">
        <v>255</v>
      </c>
    </row>
    <row r="81" spans="1:4" hidden="1" outlineLevel="1" collapsed="1">
      <c r="A81" s="51">
        <v>42675</v>
      </c>
      <c r="B81" s="148">
        <v>0</v>
      </c>
      <c r="C81" s="148">
        <v>3</v>
      </c>
      <c r="D81" s="19">
        <v>255</v>
      </c>
    </row>
    <row r="82" spans="1:4" hidden="1" outlineLevel="1" collapsed="1">
      <c r="A82" s="51">
        <v>42705</v>
      </c>
      <c r="B82" s="148">
        <v>0</v>
      </c>
      <c r="C82" s="148">
        <v>3</v>
      </c>
      <c r="D82" s="19">
        <v>244</v>
      </c>
    </row>
    <row r="83" spans="1:4" hidden="1" outlineLevel="1" collapsed="1">
      <c r="A83" s="51">
        <v>42736</v>
      </c>
      <c r="B83" s="148">
        <v>0</v>
      </c>
      <c r="C83" s="148">
        <v>3</v>
      </c>
      <c r="D83" s="19">
        <v>244</v>
      </c>
    </row>
    <row r="84" spans="1:4" hidden="1" outlineLevel="1" collapsed="1">
      <c r="A84" s="51">
        <v>42767</v>
      </c>
      <c r="B84" s="148">
        <v>0</v>
      </c>
      <c r="C84" s="148">
        <v>3</v>
      </c>
      <c r="D84" s="19">
        <v>244</v>
      </c>
    </row>
    <row r="85" spans="1:4" hidden="1" outlineLevel="1" collapsed="1">
      <c r="A85" s="51">
        <v>42795</v>
      </c>
      <c r="B85" s="148">
        <v>0</v>
      </c>
      <c r="C85" s="148">
        <v>3</v>
      </c>
      <c r="D85" s="19">
        <v>237</v>
      </c>
    </row>
    <row r="86" spans="1:4" hidden="1" outlineLevel="1" collapsed="1">
      <c r="A86" s="51">
        <v>42826</v>
      </c>
      <c r="B86" s="148">
        <v>0</v>
      </c>
      <c r="C86" s="148">
        <v>3</v>
      </c>
      <c r="D86" s="19">
        <v>237</v>
      </c>
    </row>
    <row r="87" spans="1:4" hidden="1" outlineLevel="1" collapsed="1">
      <c r="A87" s="51">
        <v>42856</v>
      </c>
      <c r="B87" s="148">
        <v>0</v>
      </c>
      <c r="C87" s="148">
        <v>3</v>
      </c>
      <c r="D87" s="19">
        <v>237</v>
      </c>
    </row>
    <row r="88" spans="1:4" hidden="1" outlineLevel="1" collapsed="1">
      <c r="A88" s="51">
        <v>42887</v>
      </c>
      <c r="B88" s="148">
        <v>0</v>
      </c>
      <c r="C88" s="148">
        <v>3</v>
      </c>
      <c r="D88" s="19">
        <v>232</v>
      </c>
    </row>
    <row r="89" spans="1:4" hidden="1" outlineLevel="1" collapsed="1">
      <c r="A89" s="51">
        <v>42917</v>
      </c>
      <c r="B89" s="148">
        <v>0</v>
      </c>
      <c r="C89" s="148">
        <v>3</v>
      </c>
      <c r="D89" s="19">
        <v>232</v>
      </c>
    </row>
    <row r="90" spans="1:4" hidden="1" outlineLevel="1" collapsed="1">
      <c r="A90" s="51">
        <v>42948</v>
      </c>
      <c r="B90" s="148">
        <v>0</v>
      </c>
      <c r="C90" s="148">
        <v>3</v>
      </c>
      <c r="D90" s="19">
        <v>232</v>
      </c>
    </row>
    <row r="91" spans="1:4" hidden="1" outlineLevel="1" collapsed="1">
      <c r="A91" s="51">
        <v>42979</v>
      </c>
      <c r="B91" s="148">
        <v>0</v>
      </c>
      <c r="C91" s="148">
        <v>3</v>
      </c>
      <c r="D91" s="19">
        <v>225</v>
      </c>
    </row>
    <row r="92" spans="1:4" hidden="1" outlineLevel="1" collapsed="1">
      <c r="A92" s="51">
        <v>43009</v>
      </c>
      <c r="B92" s="148">
        <v>0</v>
      </c>
      <c r="C92" s="148">
        <v>3</v>
      </c>
      <c r="D92" s="19">
        <v>225</v>
      </c>
    </row>
    <row r="93" spans="1:4" hidden="1" outlineLevel="1" collapsed="1">
      <c r="A93" s="51">
        <v>43040</v>
      </c>
      <c r="B93" s="148">
        <v>0</v>
      </c>
      <c r="C93" s="148">
        <v>3</v>
      </c>
      <c r="D93" s="19">
        <v>225</v>
      </c>
    </row>
    <row r="94" spans="1:4" hidden="1" outlineLevel="1" collapsed="1">
      <c r="A94" s="51">
        <v>43070</v>
      </c>
      <c r="B94" s="148">
        <v>0</v>
      </c>
      <c r="C94" s="148">
        <v>3</v>
      </c>
      <c r="D94" s="19">
        <v>217</v>
      </c>
    </row>
    <row r="95" spans="1:4" hidden="1" outlineLevel="1" collapsed="1">
      <c r="A95" s="51">
        <v>43101</v>
      </c>
      <c r="B95" s="148">
        <v>0</v>
      </c>
      <c r="C95" s="148">
        <v>3</v>
      </c>
      <c r="D95" s="19">
        <v>217</v>
      </c>
    </row>
    <row r="96" spans="1:4" hidden="1" outlineLevel="1" collapsed="1">
      <c r="A96" s="51">
        <v>43132</v>
      </c>
      <c r="B96" s="148">
        <v>0</v>
      </c>
      <c r="C96" s="148">
        <v>3</v>
      </c>
      <c r="D96" s="19">
        <v>217</v>
      </c>
    </row>
    <row r="97" spans="1:4" hidden="1" outlineLevel="1" collapsed="1">
      <c r="A97" s="51">
        <v>43160</v>
      </c>
      <c r="B97" s="148">
        <v>0</v>
      </c>
      <c r="C97" s="148">
        <v>3</v>
      </c>
      <c r="D97" s="19">
        <v>221</v>
      </c>
    </row>
    <row r="98" spans="1:4" hidden="1" outlineLevel="1" collapsed="1">
      <c r="A98" s="51">
        <v>43191</v>
      </c>
      <c r="B98" s="148">
        <v>0</v>
      </c>
      <c r="C98" s="148">
        <v>3</v>
      </c>
      <c r="D98" s="19">
        <v>221</v>
      </c>
    </row>
    <row r="99" spans="1:4" hidden="1" outlineLevel="1" collapsed="1">
      <c r="A99" s="51">
        <v>43221</v>
      </c>
      <c r="B99" s="148">
        <v>0</v>
      </c>
      <c r="C99" s="148">
        <v>3</v>
      </c>
      <c r="D99" s="19">
        <v>221</v>
      </c>
    </row>
    <row r="100" spans="1:4" hidden="1" outlineLevel="1" collapsed="1">
      <c r="A100" s="51">
        <v>43252</v>
      </c>
      <c r="B100" s="148">
        <v>0</v>
      </c>
      <c r="C100" s="148">
        <v>3</v>
      </c>
      <c r="D100" s="19">
        <v>216</v>
      </c>
    </row>
    <row r="101" spans="1:4" hidden="1" outlineLevel="1" collapsed="1">
      <c r="A101" s="51">
        <v>43282</v>
      </c>
      <c r="B101" s="148">
        <v>0</v>
      </c>
      <c r="C101" s="148">
        <v>3</v>
      </c>
      <c r="D101" s="19">
        <v>216</v>
      </c>
    </row>
    <row r="102" spans="1:4" hidden="1" outlineLevel="1" collapsed="1">
      <c r="A102" s="51">
        <v>43313</v>
      </c>
      <c r="B102" s="148">
        <v>0</v>
      </c>
      <c r="C102" s="148">
        <v>3</v>
      </c>
      <c r="D102" s="19">
        <v>216</v>
      </c>
    </row>
    <row r="103" spans="1:4" hidden="1" outlineLevel="1" collapsed="1">
      <c r="A103" s="51">
        <v>43344</v>
      </c>
      <c r="B103" s="148">
        <v>0</v>
      </c>
      <c r="C103" s="148">
        <v>3</v>
      </c>
      <c r="D103" s="19">
        <v>207</v>
      </c>
    </row>
    <row r="104" spans="1:4" hidden="1" outlineLevel="1" collapsed="1">
      <c r="A104" s="51">
        <v>43374</v>
      </c>
      <c r="B104" s="148">
        <v>0</v>
      </c>
      <c r="C104" s="148">
        <v>3</v>
      </c>
      <c r="D104" s="19">
        <v>207</v>
      </c>
    </row>
    <row r="105" spans="1:4" hidden="1" outlineLevel="1" collapsed="1">
      <c r="A105" s="51">
        <v>43405</v>
      </c>
      <c r="B105" s="148">
        <v>0</v>
      </c>
      <c r="C105" s="148">
        <v>3</v>
      </c>
      <c r="D105" s="19">
        <v>207</v>
      </c>
    </row>
    <row r="106" spans="1:4" hidden="1" outlineLevel="1" collapsed="1">
      <c r="A106" s="51">
        <v>43435</v>
      </c>
      <c r="B106" s="148">
        <v>0</v>
      </c>
      <c r="C106" s="148">
        <v>3</v>
      </c>
      <c r="D106" s="19">
        <v>200</v>
      </c>
    </row>
    <row r="107" spans="1:4" hidden="1" outlineLevel="1" collapsed="1">
      <c r="A107" s="51">
        <v>43466</v>
      </c>
      <c r="B107" s="148">
        <v>0</v>
      </c>
      <c r="C107" s="148">
        <v>3</v>
      </c>
      <c r="D107" s="19">
        <v>200</v>
      </c>
    </row>
    <row r="108" spans="1:4" hidden="1" outlineLevel="1" collapsed="1">
      <c r="A108" s="51">
        <v>43497</v>
      </c>
      <c r="B108" s="148">
        <v>0</v>
      </c>
      <c r="C108" s="148">
        <v>3</v>
      </c>
      <c r="D108" s="19">
        <v>200</v>
      </c>
    </row>
    <row r="109" spans="1:4" hidden="1" outlineLevel="1" collapsed="1">
      <c r="A109" s="51">
        <v>43525</v>
      </c>
      <c r="B109" s="148">
        <v>0</v>
      </c>
      <c r="C109" s="148">
        <v>3</v>
      </c>
      <c r="D109" s="19">
        <v>197</v>
      </c>
    </row>
    <row r="110" spans="1:4" hidden="1" outlineLevel="1" collapsed="1">
      <c r="A110" s="51">
        <v>43556</v>
      </c>
      <c r="B110" s="148">
        <v>0</v>
      </c>
      <c r="C110" s="148">
        <v>3</v>
      </c>
      <c r="D110" s="19">
        <v>197</v>
      </c>
    </row>
    <row r="111" spans="1:4" hidden="1" outlineLevel="1" collapsed="1">
      <c r="A111" s="51">
        <v>43586</v>
      </c>
      <c r="B111" s="148">
        <v>0</v>
      </c>
      <c r="C111" s="148">
        <v>3</v>
      </c>
      <c r="D111" s="19">
        <v>197</v>
      </c>
    </row>
    <row r="112" spans="1:4" hidden="1" outlineLevel="1" collapsed="1">
      <c r="A112" s="51">
        <v>43617</v>
      </c>
      <c r="B112" s="148">
        <v>0</v>
      </c>
      <c r="C112" s="148">
        <v>3</v>
      </c>
      <c r="D112" s="19">
        <v>189</v>
      </c>
    </row>
    <row r="113" spans="1:4" hidden="1" outlineLevel="1" collapsed="1">
      <c r="A113" s="51">
        <v>43647</v>
      </c>
      <c r="B113" s="148">
        <v>0</v>
      </c>
      <c r="C113" s="148">
        <v>3</v>
      </c>
      <c r="D113" s="19">
        <v>189</v>
      </c>
    </row>
    <row r="114" spans="1:4" hidden="1" outlineLevel="1" collapsed="1">
      <c r="A114" s="51">
        <v>43678</v>
      </c>
      <c r="B114" s="148">
        <v>0</v>
      </c>
      <c r="C114" s="148">
        <v>3</v>
      </c>
      <c r="D114" s="19">
        <v>189</v>
      </c>
    </row>
    <row r="115" spans="1:4" hidden="1" outlineLevel="1" collapsed="1">
      <c r="A115" s="51">
        <v>43709</v>
      </c>
      <c r="B115" s="148">
        <v>0</v>
      </c>
      <c r="C115" s="148">
        <v>3</v>
      </c>
      <c r="D115" s="19">
        <v>186</v>
      </c>
    </row>
    <row r="116" spans="1:4" hidden="1" outlineLevel="1" collapsed="1">
      <c r="A116" s="51">
        <v>43739</v>
      </c>
      <c r="B116" s="148">
        <v>0</v>
      </c>
      <c r="C116" s="148">
        <v>3</v>
      </c>
      <c r="D116" s="19">
        <v>186</v>
      </c>
    </row>
    <row r="117" spans="1:4" hidden="1" outlineLevel="1" collapsed="1">
      <c r="A117" s="51">
        <v>43770</v>
      </c>
      <c r="B117" s="148">
        <v>0</v>
      </c>
      <c r="C117" s="148">
        <v>3</v>
      </c>
      <c r="D117" s="19">
        <v>186</v>
      </c>
    </row>
    <row r="118" spans="1:4" hidden="1" outlineLevel="1" collapsed="1">
      <c r="A118" s="51">
        <v>43800</v>
      </c>
      <c r="B118" s="148">
        <v>0</v>
      </c>
      <c r="C118" s="148">
        <v>3</v>
      </c>
      <c r="D118" s="19">
        <v>178</v>
      </c>
    </row>
    <row r="119" spans="1:4" hidden="1" outlineLevel="1" collapsed="1">
      <c r="A119" s="51">
        <v>43831</v>
      </c>
      <c r="B119" s="148">
        <v>0</v>
      </c>
      <c r="C119" s="148">
        <v>3</v>
      </c>
      <c r="D119" s="19">
        <v>178</v>
      </c>
    </row>
    <row r="120" spans="1:4" hidden="1" outlineLevel="1" collapsed="1">
      <c r="A120" s="51">
        <v>43862</v>
      </c>
      <c r="B120" s="148">
        <v>0</v>
      </c>
      <c r="C120" s="148">
        <v>3</v>
      </c>
      <c r="D120" s="19">
        <v>178</v>
      </c>
    </row>
    <row r="121" spans="1:4" hidden="1" outlineLevel="1" collapsed="1">
      <c r="A121" s="51">
        <v>43891</v>
      </c>
      <c r="B121" s="148">
        <v>0</v>
      </c>
      <c r="C121" s="148">
        <v>3</v>
      </c>
      <c r="D121" s="19">
        <v>173</v>
      </c>
    </row>
    <row r="122" spans="1:4" hidden="1" outlineLevel="1" collapsed="1">
      <c r="A122" s="51">
        <v>43922</v>
      </c>
      <c r="B122" s="148">
        <v>0</v>
      </c>
      <c r="C122" s="148">
        <v>3</v>
      </c>
      <c r="D122" s="19">
        <v>173</v>
      </c>
    </row>
    <row r="123" spans="1:4" hidden="1" outlineLevel="1" collapsed="1">
      <c r="A123" s="51">
        <v>43952</v>
      </c>
      <c r="B123" s="148">
        <v>0</v>
      </c>
      <c r="C123" s="148">
        <v>3</v>
      </c>
      <c r="D123" s="19">
        <v>173</v>
      </c>
    </row>
    <row r="124" spans="1:4" hidden="1" outlineLevel="1" collapsed="1">
      <c r="A124" s="51">
        <v>43983</v>
      </c>
      <c r="B124" s="148">
        <v>0</v>
      </c>
      <c r="C124" s="148">
        <v>3</v>
      </c>
      <c r="D124" s="19">
        <v>160</v>
      </c>
    </row>
    <row r="125" spans="1:4" hidden="1" outlineLevel="1" collapsed="1">
      <c r="A125" s="51">
        <v>44013</v>
      </c>
      <c r="B125" s="148">
        <v>0</v>
      </c>
      <c r="C125" s="148">
        <v>3</v>
      </c>
      <c r="D125" s="19">
        <v>160</v>
      </c>
    </row>
    <row r="126" spans="1:4" hidden="1" outlineLevel="1" collapsed="1">
      <c r="A126" s="51">
        <v>44044</v>
      </c>
      <c r="B126" s="148">
        <v>0</v>
      </c>
      <c r="C126" s="148">
        <v>3</v>
      </c>
      <c r="D126" s="19">
        <v>160</v>
      </c>
    </row>
    <row r="127" spans="1:4" hidden="1" outlineLevel="1" collapsed="1">
      <c r="A127" s="51">
        <v>44075</v>
      </c>
      <c r="B127" s="148">
        <v>0</v>
      </c>
      <c r="C127" s="148">
        <v>3</v>
      </c>
      <c r="D127" s="19">
        <v>156</v>
      </c>
    </row>
    <row r="128" spans="1:4" hidden="1" outlineLevel="1" collapsed="1">
      <c r="A128" s="51">
        <v>44105</v>
      </c>
      <c r="B128" s="148">
        <v>0</v>
      </c>
      <c r="C128" s="148">
        <v>3</v>
      </c>
      <c r="D128" s="19">
        <v>156</v>
      </c>
    </row>
    <row r="129" spans="1:4" hidden="1" outlineLevel="1" collapsed="1">
      <c r="A129" s="51">
        <v>44136</v>
      </c>
      <c r="B129" s="148">
        <v>0</v>
      </c>
      <c r="C129" s="148">
        <v>3</v>
      </c>
      <c r="D129" s="19">
        <v>156</v>
      </c>
    </row>
    <row r="130" spans="1:4" hidden="1" outlineLevel="1" collapsed="1">
      <c r="A130" s="51">
        <v>44166</v>
      </c>
      <c r="B130" s="148">
        <v>0</v>
      </c>
      <c r="C130" s="148">
        <v>3</v>
      </c>
      <c r="D130" s="19">
        <v>161</v>
      </c>
    </row>
    <row r="131" spans="1:4" hidden="1" outlineLevel="1" collapsed="1">
      <c r="A131" s="51">
        <v>44197</v>
      </c>
      <c r="B131" s="148">
        <v>0</v>
      </c>
      <c r="C131" s="148">
        <v>3</v>
      </c>
      <c r="D131" s="19">
        <v>161</v>
      </c>
    </row>
    <row r="132" spans="1:4" hidden="1" outlineLevel="1" collapsed="1">
      <c r="A132" s="51">
        <v>44228</v>
      </c>
      <c r="B132" s="148">
        <v>0</v>
      </c>
      <c r="C132" s="148">
        <v>2</v>
      </c>
      <c r="D132" s="19">
        <v>161</v>
      </c>
    </row>
    <row r="133" spans="1:4" hidden="1" outlineLevel="1" collapsed="1">
      <c r="A133" s="51">
        <v>44256</v>
      </c>
      <c r="B133" s="148">
        <v>0</v>
      </c>
      <c r="C133" s="148">
        <v>2</v>
      </c>
      <c r="D133" s="19">
        <v>157</v>
      </c>
    </row>
    <row r="134" spans="1:4" hidden="1" outlineLevel="1" collapsed="1">
      <c r="A134" s="51">
        <v>44287</v>
      </c>
      <c r="B134" s="148">
        <v>0</v>
      </c>
      <c r="C134" s="148">
        <v>2</v>
      </c>
      <c r="D134" s="19">
        <v>157</v>
      </c>
    </row>
    <row r="135" spans="1:4" hidden="1" outlineLevel="1" collapsed="1">
      <c r="A135" s="51">
        <v>44317</v>
      </c>
      <c r="B135" s="148">
        <v>0</v>
      </c>
      <c r="C135" s="148">
        <v>2</v>
      </c>
      <c r="D135" s="19">
        <v>157</v>
      </c>
    </row>
    <row r="136" spans="1:4" hidden="1" outlineLevel="1" collapsed="1">
      <c r="A136" s="51">
        <v>44348</v>
      </c>
      <c r="B136" s="148">
        <v>0</v>
      </c>
      <c r="C136" s="148">
        <v>2</v>
      </c>
      <c r="D136" s="19">
        <v>155</v>
      </c>
    </row>
    <row r="137" spans="1:4" hidden="1" outlineLevel="1" collapsed="1">
      <c r="A137" s="51">
        <v>44378</v>
      </c>
      <c r="B137" s="148">
        <v>0</v>
      </c>
      <c r="C137" s="148">
        <v>2</v>
      </c>
      <c r="D137" s="19">
        <v>155</v>
      </c>
    </row>
    <row r="138" spans="1:4" hidden="1" outlineLevel="1" collapsed="1">
      <c r="A138" s="51">
        <v>44409</v>
      </c>
      <c r="B138" s="148">
        <v>0</v>
      </c>
      <c r="C138" s="148">
        <v>2</v>
      </c>
      <c r="D138" s="19">
        <v>155</v>
      </c>
    </row>
    <row r="139" spans="1:4" hidden="1" outlineLevel="1" collapsed="1">
      <c r="A139" s="51">
        <v>44440</v>
      </c>
      <c r="B139" s="148">
        <v>0</v>
      </c>
      <c r="C139" s="148">
        <v>2</v>
      </c>
      <c r="D139" s="19">
        <v>153</v>
      </c>
    </row>
    <row r="140" spans="1:4" collapsed="1">
      <c r="A140" s="51">
        <v>44470</v>
      </c>
      <c r="B140" s="148">
        <v>0</v>
      </c>
      <c r="C140" s="148">
        <v>2</v>
      </c>
      <c r="D140" s="19">
        <v>153</v>
      </c>
    </row>
    <row r="141" spans="1:4">
      <c r="A141" s="51">
        <v>44501</v>
      </c>
      <c r="B141" s="148">
        <v>0</v>
      </c>
      <c r="C141" s="148">
        <v>2</v>
      </c>
      <c r="D141" s="19">
        <v>153</v>
      </c>
    </row>
    <row r="142" spans="1:4">
      <c r="A142" s="51">
        <v>44531</v>
      </c>
      <c r="B142" s="148">
        <v>0</v>
      </c>
      <c r="C142" s="148">
        <v>2</v>
      </c>
      <c r="D142" s="19">
        <v>152</v>
      </c>
    </row>
    <row r="143" spans="1:4">
      <c r="A143" s="51">
        <v>44562</v>
      </c>
      <c r="B143" s="148">
        <v>0</v>
      </c>
      <c r="C143" s="148">
        <v>2</v>
      </c>
      <c r="D143" s="19">
        <v>152</v>
      </c>
    </row>
    <row r="144" spans="1:4">
      <c r="A144" s="51">
        <v>44593</v>
      </c>
      <c r="B144" s="148">
        <v>0</v>
      </c>
      <c r="C144" s="148">
        <v>2</v>
      </c>
      <c r="D144" s="19">
        <v>152</v>
      </c>
    </row>
    <row r="145" spans="1:4">
      <c r="A145" s="51">
        <v>44621</v>
      </c>
      <c r="B145" s="148">
        <v>0</v>
      </c>
      <c r="C145" s="148">
        <v>2</v>
      </c>
      <c r="D145" s="19">
        <v>150</v>
      </c>
    </row>
    <row r="146" spans="1:4">
      <c r="A146" s="51">
        <v>44652</v>
      </c>
      <c r="B146" s="148">
        <v>0</v>
      </c>
      <c r="C146" s="148">
        <v>2</v>
      </c>
      <c r="D146" s="19">
        <v>150</v>
      </c>
    </row>
    <row r="147" spans="1:4">
      <c r="A147" s="51">
        <v>44682</v>
      </c>
      <c r="B147" s="148">
        <v>0</v>
      </c>
      <c r="C147" s="148">
        <v>2</v>
      </c>
      <c r="D147" s="19">
        <v>150</v>
      </c>
    </row>
    <row r="148" spans="1:4">
      <c r="A148" s="51">
        <v>44713</v>
      </c>
      <c r="B148" s="148">
        <v>0</v>
      </c>
      <c r="C148" s="148">
        <v>2</v>
      </c>
      <c r="D148" s="19">
        <v>144</v>
      </c>
    </row>
    <row r="149" spans="1:4">
      <c r="A149" s="51">
        <v>44743</v>
      </c>
      <c r="B149" s="148">
        <v>0</v>
      </c>
      <c r="C149" s="148">
        <v>2</v>
      </c>
      <c r="D149" s="19">
        <v>144</v>
      </c>
    </row>
    <row r="150" spans="1:4">
      <c r="A150" s="51">
        <v>44774</v>
      </c>
      <c r="B150" s="148">
        <v>0</v>
      </c>
      <c r="C150" s="148">
        <v>2</v>
      </c>
      <c r="D150" s="19">
        <v>144</v>
      </c>
    </row>
    <row r="151" spans="1:4">
      <c r="A151" s="51">
        <v>44805</v>
      </c>
      <c r="B151" s="148">
        <v>0</v>
      </c>
      <c r="C151" s="148">
        <v>2</v>
      </c>
      <c r="D151" s="19">
        <v>139</v>
      </c>
    </row>
    <row r="152" spans="1:4">
      <c r="A152" s="51">
        <v>44835</v>
      </c>
      <c r="B152" s="148">
        <v>0</v>
      </c>
      <c r="C152" s="148">
        <v>2</v>
      </c>
      <c r="D152" s="19">
        <v>139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178</v>
      </c>
      <c r="B1" s="59">
        <v>2022</v>
      </c>
      <c r="G1" s="60" t="s">
        <v>131</v>
      </c>
      <c r="J1" s="61" t="s">
        <v>163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164</v>
      </c>
      <c r="K2" s="61">
        <v>2</v>
      </c>
      <c r="M2" s="61">
        <v>2012</v>
      </c>
    </row>
    <row r="3" spans="1:16380">
      <c r="A3" s="177" t="s">
        <v>122</v>
      </c>
      <c r="B3" s="177"/>
      <c r="C3" s="177"/>
      <c r="D3" s="177"/>
      <c r="E3" s="177"/>
      <c r="F3" s="177"/>
      <c r="G3" s="177"/>
      <c r="J3" s="61" t="s">
        <v>165</v>
      </c>
      <c r="K3" s="61">
        <v>3</v>
      </c>
      <c r="M3" s="61">
        <v>2013</v>
      </c>
    </row>
    <row r="4" spans="1:16380">
      <c r="A4" s="178" t="s">
        <v>119</v>
      </c>
      <c r="B4" s="178"/>
      <c r="C4" s="178"/>
      <c r="D4" s="178"/>
      <c r="E4" s="178"/>
      <c r="F4" s="178"/>
      <c r="G4" s="178"/>
      <c r="H4" s="65"/>
      <c r="I4" s="65"/>
      <c r="J4" s="61" t="s">
        <v>166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7" t="s">
        <v>129</v>
      </c>
      <c r="B5" s="177"/>
      <c r="C5" s="177"/>
      <c r="D5" s="177"/>
      <c r="E5" s="177"/>
      <c r="F5" s="177"/>
      <c r="G5" s="177"/>
      <c r="H5" s="65"/>
      <c r="I5" s="65"/>
      <c r="J5" s="61" t="s">
        <v>167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7">
        <f>DATE(B1,VLOOKUP(A1,$J$1:$K$12,2,0),1)</f>
        <v>44835</v>
      </c>
      <c r="B6" s="177"/>
      <c r="C6" s="177"/>
      <c r="D6" s="177"/>
      <c r="E6" s="177"/>
      <c r="F6" s="177"/>
      <c r="G6" s="177"/>
      <c r="H6" s="65"/>
      <c r="J6" s="61" t="s">
        <v>168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169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9" t="s">
        <v>114</v>
      </c>
      <c r="B8" s="181" t="s">
        <v>235</v>
      </c>
      <c r="C8" s="181"/>
      <c r="D8" s="181"/>
      <c r="E8" s="181" t="s">
        <v>170</v>
      </c>
      <c r="F8" s="181"/>
      <c r="G8" s="182"/>
      <c r="H8" s="70"/>
      <c r="I8" s="71"/>
      <c r="J8" s="61" t="s">
        <v>171</v>
      </c>
      <c r="K8" s="61">
        <v>8</v>
      </c>
      <c r="L8" s="72"/>
      <c r="M8" s="61">
        <v>2918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80"/>
      <c r="B9" s="73" t="s">
        <v>172</v>
      </c>
      <c r="C9" s="111" t="s">
        <v>173</v>
      </c>
      <c r="D9" s="74" t="s">
        <v>174</v>
      </c>
      <c r="E9" s="111" t="s">
        <v>175</v>
      </c>
      <c r="F9" s="111" t="s">
        <v>176</v>
      </c>
      <c r="G9" s="113" t="s">
        <v>177</v>
      </c>
      <c r="I9" s="75"/>
      <c r="J9" s="61" t="s">
        <v>162</v>
      </c>
      <c r="K9" s="61">
        <v>9</v>
      </c>
      <c r="L9" s="72"/>
      <c r="M9" s="61">
        <v>2022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120</v>
      </c>
      <c r="B10" s="77"/>
      <c r="C10" s="77"/>
      <c r="D10" s="77"/>
      <c r="E10" s="78"/>
      <c r="F10" s="78"/>
      <c r="G10" s="79"/>
      <c r="H10" s="80"/>
      <c r="I10" s="80"/>
      <c r="J10" s="61" t="s">
        <v>178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115</v>
      </c>
      <c r="B11" s="83">
        <f>IF(ISERROR(VLOOKUP($A$6,Україна!$A$10:$AC$200,2,0)),"–",VLOOKUP($A$6,Україна!$A$10:$AC$200,2,0))</f>
        <v>780807.86916430003</v>
      </c>
      <c r="C11" s="83">
        <f>IF(ISERROR(VLOOKUP($A$6,'Кредити НФК'!$A$10:$M$200,2,0)),"–",VLOOKUP($A$6,'Кредити НФК'!$A$10:$M$200,2,0))</f>
        <v>7324.0600198399998</v>
      </c>
      <c r="D11" s="84">
        <f t="shared" ref="D11:D16" si="0">IF(ISERROR(C11/B11*100),"–",C11/B11*100)</f>
        <v>0.93801052846444211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60.599242893711619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58.905449296218023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-0.31151097830428398</v>
      </c>
      <c r="H11" s="86"/>
      <c r="I11" s="80"/>
      <c r="J11" s="61" t="s">
        <v>179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518708.14917640999</v>
      </c>
      <c r="C12" s="83">
        <f>IF(ISERROR(VLOOKUP($A$6,'Кредити НФК'!$A$10:$M$200,6,0)),"–",VLOOKUP($A$6,'Кредити НФК'!$A$10:$M$200,6,0))</f>
        <v>6496.6078432800005</v>
      </c>
      <c r="D12" s="84">
        <f t="shared" si="0"/>
        <v>1.252459182219352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65.92560173719616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62.947088729586682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-2.3888889464570866</v>
      </c>
      <c r="H12" s="80"/>
      <c r="I12" s="80"/>
      <c r="J12" s="61" t="s">
        <v>180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262099.71998789001</v>
      </c>
      <c r="C13" s="83">
        <f>IF(ISERROR(VLOOKUP($A$6,'Кредити НФК'!$A$10:$M$200,10,0)),"–",VLOOKUP($A$6,'Кредити НФК'!$A$10:$M$200,10,0))</f>
        <v>827.45217656</v>
      </c>
      <c r="D13" s="84">
        <f t="shared" si="0"/>
        <v>0.31570128216780674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28.270574886911959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33.004232277265714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19.687516115897211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116</v>
      </c>
      <c r="B14" s="83">
        <f>IF(ISERROR(VLOOKUP($A$6,Україна!$A$3:$AC$200,5,0)),"–",VLOOKUP($A$6,Україна!$A$3:$AC$200,5,0))</f>
        <v>238427.47525789999</v>
      </c>
      <c r="C14" s="83">
        <f>IF(ISERROR(VLOOKUP($A$6,'Кредити ДГ'!$A$10:$M$200,2,0)),"–",VLOOKUP($A$6,'Кредити ДГ'!$A$10:$M$200,2,0))</f>
        <v>3080.10634635</v>
      </c>
      <c r="D14" s="84">
        <f t="shared" si="0"/>
        <v>1.2918420341524564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-4.9551600080359748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-6.4761316276711938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-2.6510205013095742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215289.62057515001</v>
      </c>
      <c r="C15" s="83">
        <f>IF(ISERROR(VLOOKUP($A$6,'Кредити ДГ'!$A$10:$M$200,6,0)),"–",VLOOKUP($A$6,'Кредити ДГ'!$A$10:$M$200,6,0))</f>
        <v>2872.03810441</v>
      </c>
      <c r="D15" s="84">
        <f t="shared" si="0"/>
        <v>1.3340346351753047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-6.3252330636483833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-7.8045588329026145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-2.7698732116209612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23137.854682749999</v>
      </c>
      <c r="C16" s="90">
        <f>IF(ISERROR(VLOOKUP($A$6,'Кредити ДГ'!$A$10:$M$200,10,0)),"–",VLOOKUP($A$6,'Кредити ДГ'!$A$10:$M$200,10,0))</f>
        <v>208.06824194000001</v>
      </c>
      <c r="D16" s="91">
        <f t="shared" si="0"/>
        <v>0.89925468368993366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19.08674861013327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16.742839164441079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-0.98025913988000468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121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33</v>
      </c>
      <c r="B18" s="83">
        <f>IF(ISERROR(VLOOKUP($A$6,Україна!$A$3:$AC$200,8,0)),"–",VLOOKUP($A$6,Україна!$A$3:$AC$200,8,0))</f>
        <v>656453.55709944002</v>
      </c>
      <c r="C18" s="83">
        <f>IF(ISERROR(VLOOKUP($A$6,'Депозити НФК'!$A$10:$S$200,2,0)),"–",VLOOKUP($A$6,'Депозити НФК'!$A$10:$S$200,2,0))</f>
        <v>7892.6718851699998</v>
      </c>
      <c r="D18" s="84">
        <f>IF(ISERROR(C18/B18*100),"–",C18/B18*100)</f>
        <v>1.202319920398331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13.274542143280925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9.8277348128009692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4.6433084086790615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433142.35342066997</v>
      </c>
      <c r="C19" s="83">
        <f>IF(ISERROR(VLOOKUP($A$6,'Депозити НФК'!$A$10:$S$200,8,0)),"–",VLOOKUP($A$6,'Депозити НФК'!$A$10:$S$200,8,0))</f>
        <v>4729.0880861699998</v>
      </c>
      <c r="D19" s="84">
        <f t="shared" ref="D19:D23" si="1">IF(ISERROR(C19/B19*100),"–",C19/B19*100)</f>
        <v>1.0918092051776536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8.4887449727192035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0.18842137493038535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3.4513700261767468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223311.20367876999</v>
      </c>
      <c r="C20" s="83">
        <f>IF(ISERROR(VLOOKUP($A$6,'Депозити НФК'!$A$10:$S$200,14,0)),"–",VLOOKUP($A$6,'Депозити НФК'!$A$10:$S$200,14,0))</f>
        <v>3163.583799</v>
      </c>
      <c r="D20" s="84">
        <f t="shared" si="1"/>
        <v>1.4166704343015277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21.27153166200064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28.276818920691795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6.4771939077249385</v>
      </c>
      <c r="K20" s="61"/>
      <c r="L20" s="81"/>
    </row>
    <row r="21" spans="1:13">
      <c r="A21" s="82" t="s">
        <v>197</v>
      </c>
      <c r="B21" s="83">
        <f>IF(ISERROR(VLOOKUP($A$6,Україна!$A$3:$AC$200,11,0)),"–",VLOOKUP($A$6,Україна!$A$3:$AC$200,11,0))</f>
        <v>963991.10576274991</v>
      </c>
      <c r="C21" s="83">
        <f>IF(ISERROR(VLOOKUP($A$6,'Депозити ДГ'!$A$10:$S$200,2,0)),"–",VLOOKUP($A$6,'Депозити ДГ'!$A$10:$S$200,2,0))</f>
        <v>12315.523856330001</v>
      </c>
      <c r="D21" s="84">
        <f t="shared" si="1"/>
        <v>1.2775557557230204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44.823660809167563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34.613018276645249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2.5822282638722811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597098.25050840992</v>
      </c>
      <c r="C22" s="83">
        <f>IF(ISERROR(VLOOKUP($A$6,'Депозити ДГ'!$A$10:$S$200,8,0)),"–",VLOOKUP($A$6,'Депозити ДГ'!$A$10:$S$200,8,0))</f>
        <v>9057.9326474599984</v>
      </c>
      <c r="D22" s="84">
        <f t="shared" si="1"/>
        <v>1.5169919924815489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45.047376018669581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31.25101680277956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2.2379700783500311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366892.8552543401</v>
      </c>
      <c r="C23" s="90">
        <f>IF(ISERROR(VLOOKUP($A$6,'Депозити ДГ'!$A$10:$S$200,14,0)),"–",VLOOKUP($A$6,'Депозити ДГ'!$A$10:$S$200,14,0))</f>
        <v>3257.5912088699997</v>
      </c>
      <c r="D23" s="91">
        <f t="shared" si="1"/>
        <v>0.88788624859204446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44.205218611983526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44.935970275868385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3.5517600342382281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71" t="s">
        <v>114</v>
      </c>
      <c r="B25" s="172"/>
      <c r="C25" s="172"/>
      <c r="D25" s="172"/>
      <c r="E25" s="173" t="s">
        <v>123</v>
      </c>
      <c r="F25" s="173"/>
      <c r="G25" s="174"/>
      <c r="J25" s="101"/>
      <c r="K25" s="101"/>
      <c r="L25" s="101"/>
      <c r="M25" s="61"/>
    </row>
    <row r="26" spans="1:13" s="1" customFormat="1" ht="27.75" customHeight="1">
      <c r="A26" s="171"/>
      <c r="B26" s="172"/>
      <c r="C26" s="172"/>
      <c r="D26" s="172"/>
      <c r="E26" s="111" t="s">
        <v>172</v>
      </c>
      <c r="F26" s="111" t="s">
        <v>173</v>
      </c>
      <c r="G26" s="114" t="s">
        <v>181</v>
      </c>
      <c r="J26" s="102"/>
      <c r="K26" s="102"/>
      <c r="L26" s="102"/>
      <c r="M26" s="61"/>
    </row>
    <row r="27" spans="1:13" ht="33" customHeight="1">
      <c r="A27" s="175" t="s">
        <v>124</v>
      </c>
      <c r="B27" s="175"/>
      <c r="C27" s="175"/>
      <c r="D27" s="175"/>
      <c r="E27" s="175"/>
      <c r="F27" s="175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16.5001</v>
      </c>
      <c r="F28" s="85">
        <f>IF(ISERROR(VLOOKUP($A$6,'% ставки за кредитами НФК'!$A$10:$S$200,2,0)),"–",VLOOKUP($A$6,'% ставки за кредитами НФК'!$A$10:$S$200,2,0))</f>
        <v>17.186699999999998</v>
      </c>
      <c r="G28" s="85">
        <f>IF(ISERROR(IF(F28=0,"–",F28-E28)),"–",IF(F28=0,"–",F28-E28))</f>
        <v>0.68659999999999854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19.6172</v>
      </c>
      <c r="F29" s="85">
        <f>IF(ISERROR(VLOOKUP($A$6,'% ставки за кредитами НФК'!$A$10:$S$200,8,0)),"–",VLOOKUP($A$6,'% ставки за кредитами НФК'!$A$10:$S$200,8,0))</f>
        <v>17.710999999999999</v>
      </c>
      <c r="G29" s="85">
        <f t="shared" ref="G29:G37" si="2">IF(ISERROR(IF(F29=0,"–",F29-E29)),"–",IF(F29=0,"–",F29-E29))</f>
        <v>-1.9062000000000019</v>
      </c>
    </row>
    <row r="30" spans="1:13">
      <c r="A30" s="103" t="s">
        <v>117</v>
      </c>
      <c r="B30" s="64"/>
      <c r="C30" s="64"/>
      <c r="D30" s="64"/>
      <c r="E30" s="85">
        <f>IF(ISERROR(VLOOKUP($A$6,Україна!$A$3:$AC$200,16,0)),"–",VLOOKUP($A$6,Україна!$A$3:$AC$200,16,0))</f>
        <v>19.796399999999998</v>
      </c>
      <c r="F30" s="85">
        <f>IF(ISERROR(VLOOKUP($A$6,'% ставки за кредитами НФК'!$A$10:$S$200,10,0)),"–",VLOOKUP($A$6,'% ставки за кредитами НФК'!$A$10:$S$200,10,0))</f>
        <v>17.809899999999999</v>
      </c>
      <c r="G30" s="85">
        <f t="shared" si="2"/>
        <v>-1.9864999999999995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5.9531000000000001</v>
      </c>
      <c r="F31" s="85">
        <f>IF(ISERROR(VLOOKUP($A$6,'% ставки за кредитами НФК'!$A$10:$S$200,14,0)),"–",VLOOKUP($A$6,'% ставки за кредитами НФК'!$A$10:$S$200,14,0))</f>
        <v>6.7169999999999996</v>
      </c>
      <c r="G31" s="85">
        <f t="shared" si="2"/>
        <v>0.76389999999999958</v>
      </c>
    </row>
    <row r="32" spans="1:13">
      <c r="A32" s="103" t="s">
        <v>117</v>
      </c>
      <c r="B32" s="64"/>
      <c r="C32" s="64"/>
      <c r="D32" s="64"/>
      <c r="E32" s="85">
        <f>IF(ISERROR(VLOOKUP($A$6,Україна!$A$3:$AC$200,18,0)),"–",VLOOKUP($A$6,Україна!$A$3:$AC$200,18,0))</f>
        <v>5.9679000000000002</v>
      </c>
      <c r="F32" s="85">
        <f>IF(ISERROR(VLOOKUP($A$6,'% ставки за кредитами НФК'!$A$10:$S$200,16,0)),"–",VLOOKUP($A$6,'% ставки за кредитами НФК'!$A$10:$S$200,16,0))</f>
        <v>6.7169999999999996</v>
      </c>
      <c r="G32" s="85">
        <f t="shared" si="2"/>
        <v>0.74909999999999943</v>
      </c>
    </row>
    <row r="33" spans="1:13">
      <c r="A33" s="82" t="s">
        <v>198</v>
      </c>
      <c r="B33" s="64"/>
      <c r="C33" s="64"/>
      <c r="D33" s="64"/>
      <c r="E33" s="85">
        <f>IF(ISERROR(VLOOKUP($A$6,Україна!$A$3:$AC$200,19,0)),"–",VLOOKUP($A$6,Україна!$A$3:$AC$200,19,0))</f>
        <v>32.267800000000001</v>
      </c>
      <c r="F33" s="85">
        <f>IF(ISERROR(VLOOKUP($A$6,'% ставки за кредитами ДГ'!$A$10:$S$200,2,0)),"–",VLOOKUP($A$6,'% ставки за кредитами ДГ'!$A$10:$S$200,2,0))</f>
        <v>37.828400000000002</v>
      </c>
      <c r="G33" s="85">
        <f t="shared" si="2"/>
        <v>5.5606000000000009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32.279899999999998</v>
      </c>
      <c r="F34" s="85">
        <f>IF(ISERROR(VLOOKUP($A$6,'% ставки за кредитами ДГ'!$A$10:$S$200,8,0)),"–",VLOOKUP($A$6,'% ставки за кредитами ДГ'!$A$10:$S$200,8,0))</f>
        <v>37.828099999999999</v>
      </c>
      <c r="G34" s="85">
        <f t="shared" si="2"/>
        <v>5.5482000000000014</v>
      </c>
    </row>
    <row r="35" spans="1:13">
      <c r="A35" s="103" t="s">
        <v>117</v>
      </c>
      <c r="B35" s="64"/>
      <c r="C35" s="64"/>
      <c r="D35" s="64"/>
      <c r="E35" s="85">
        <f>IF(ISERROR(VLOOKUP($A$6,Україна!$A$3:$AC$200,21,0)),"–",VLOOKUP($A$6,Україна!$A$3:$AC$200,21,0))</f>
        <v>36.929099999999998</v>
      </c>
      <c r="F35" s="85">
        <f>IF(ISERROR(VLOOKUP($A$6,'% ставки за кредитами ДГ'!$A$10:$S$200,10,0)),"–",VLOOKUP($A$6,'% ставки за кредитами ДГ'!$A$10:$S$200,10,0))</f>
        <v>37.861400000000003</v>
      </c>
      <c r="G35" s="85">
        <f t="shared" si="2"/>
        <v>0.93230000000000501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25.384499999999999</v>
      </c>
      <c r="F36" s="85">
        <f>IF(ISERROR(VLOOKUP($A$6,'% ставки за кредитами ДГ'!$A$10:$S$200,14,0)),"–",VLOOKUP($A$6,'% ставки за кредитами ДГ'!$A$10:$S$200,14,0))</f>
        <v>38.747799999999998</v>
      </c>
      <c r="G36" s="85">
        <f t="shared" si="2"/>
        <v>13.363299999999999</v>
      </c>
    </row>
    <row r="37" spans="1:13">
      <c r="A37" s="103" t="s">
        <v>117</v>
      </c>
      <c r="B37" s="64"/>
      <c r="C37" s="64"/>
      <c r="D37" s="64"/>
      <c r="E37" s="92">
        <f>IF(ISERROR(VLOOKUP($A$6,Україна!$A$3:$AC$200,23,0)),"–",VLOOKUP($A$6,Україна!$A$3:$AC$200,23,0))</f>
        <v>4.5465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6" t="s">
        <v>125</v>
      </c>
      <c r="B38" s="176"/>
      <c r="C38" s="176"/>
      <c r="D38" s="176"/>
      <c r="E38" s="175"/>
      <c r="F38" s="175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8.8080999999999996</v>
      </c>
      <c r="F39" s="85">
        <f>IF(ISERROR(VLOOKUP($A$6,'% ставки за депозитами НФК'!$A$10:$P$200,2,0)),"–",VLOOKUP($A$6,'% ставки за депозитами НФК'!$A$10:$P$200,2,0))</f>
        <v>7.9105999999999996</v>
      </c>
      <c r="G39" s="85">
        <f>IF(ISERROR(IF(F39=0,"–",F39-E39)),"–",IF(F39=0,"–",F39-E39))</f>
        <v>-0.89749999999999996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8.9715000000000007</v>
      </c>
      <c r="F40" s="85">
        <f>IF(ISERROR(VLOOKUP($A$6,'% ставки за депозитами НФК'!$A$10:$P$200,7,0)),"–",VLOOKUP($A$6,'% ставки за депозитами НФК'!$A$10:$P$200,7,0))</f>
        <v>8.0653000000000006</v>
      </c>
      <c r="G40" s="85">
        <f t="shared" ref="G40:G44" si="3">IF(ISERROR(IF(F40=0,"–",F40-E40)),"–",IF(F40=0,"–",F40-E40))</f>
        <v>-0.90620000000000012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1.3329</v>
      </c>
      <c r="F41" s="85">
        <f>IF(ISERROR(VLOOKUP($A$6,'% ставки за депозитами НФК'!$A$10:$P$200,12,0)),"–",VLOOKUP($A$6,'% ставки за депозитами НФК'!$A$10:$P$200,12,0))</f>
        <v>1.6420999999999999</v>
      </c>
      <c r="G41" s="85">
        <f t="shared" si="3"/>
        <v>0.30919999999999992</v>
      </c>
    </row>
    <row r="42" spans="1:13">
      <c r="A42" s="82" t="s">
        <v>198</v>
      </c>
      <c r="B42" s="64"/>
      <c r="C42" s="64"/>
      <c r="D42" s="64"/>
      <c r="E42" s="85">
        <f>IF(ISERROR(VLOOKUP($A$6,Україна!$A$3:$AC$200,27,0)),"–",VLOOKUP($A$6,Україна!$A$3:$AC$200,27,0))</f>
        <v>5.8095999999999997</v>
      </c>
      <c r="F42" s="85">
        <f>IF(ISERROR(VLOOKUP($A$6,'% ставки за депозитами ДГ'!$A$10:$P$200,2,0)),"–",VLOOKUP($A$6,'% ставки за депозитами ДГ'!$A$10:$P$200,2,0))</f>
        <v>6.5952000000000002</v>
      </c>
      <c r="G42" s="85">
        <f t="shared" si="3"/>
        <v>0.78560000000000052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9.2348999999999997</v>
      </c>
      <c r="F43" s="85">
        <f>IF(ISERROR(VLOOKUP($A$6,'% ставки за депозитами ДГ'!$A$10:$P$200,7,0)),"–",VLOOKUP($A$6,'% ставки за депозитами ДГ'!$A$10:$P$200,7,0))</f>
        <v>9.6064000000000007</v>
      </c>
      <c r="G43" s="85">
        <f t="shared" si="3"/>
        <v>0.37150000000000105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0.70850000000000002</v>
      </c>
      <c r="F44" s="92">
        <f>IF(ISERROR(VLOOKUP($A$6,'% ставки за депозитами ДГ'!$A$10:$P$200,12,0)),"–",VLOOKUP($A$6,'% ставки за депозитами ДГ'!$A$10:$P$200,12,0))</f>
        <v>0.39090000000000003</v>
      </c>
      <c r="G44" s="92">
        <f t="shared" si="3"/>
        <v>-0.31759999999999999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71" t="s">
        <v>114</v>
      </c>
      <c r="B46" s="172"/>
      <c r="C46" s="172"/>
      <c r="D46" s="172"/>
      <c r="E46" s="172"/>
      <c r="F46" s="172"/>
      <c r="G46" s="114" t="s">
        <v>173</v>
      </c>
      <c r="J46" s="101"/>
      <c r="K46" s="101"/>
      <c r="L46" s="101"/>
      <c r="M46" s="61"/>
    </row>
    <row r="47" spans="1:13">
      <c r="A47" s="105" t="s">
        <v>118</v>
      </c>
      <c r="B47" s="106"/>
      <c r="C47" s="107"/>
      <c r="D47" s="107"/>
      <c r="E47" s="100"/>
      <c r="F47" s="100"/>
      <c r="G47" s="64"/>
    </row>
    <row r="48" spans="1:13">
      <c r="A48" s="108" t="s">
        <v>113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62</v>
      </c>
      <c r="B49" s="108"/>
      <c r="C49" s="100"/>
      <c r="D49" s="100"/>
      <c r="E49" s="109"/>
      <c r="F49" s="146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0" t="s">
        <v>189</v>
      </c>
      <c r="B51" s="170"/>
      <c r="C51" s="170"/>
      <c r="D51" s="170"/>
      <c r="E51" s="170"/>
      <c r="F51" s="170"/>
      <c r="G51" s="145">
        <f>IF(ISERROR(VLOOKUP($A$6,'Банки та філії'!$A$11:$D$200,4,0)),,VLOOKUP($A$6,'Банки та філії'!$A$11:$D$200,4,0))</f>
        <v>139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8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9" t="s">
        <v>131</v>
      </c>
    </row>
    <row r="2" spans="1:16" ht="6" customHeight="1"/>
    <row r="3" spans="1:16">
      <c r="A3" s="112" t="s">
        <v>190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2" t="s">
        <v>130</v>
      </c>
    </row>
    <row r="5" spans="1:16">
      <c r="A5" s="13" t="s">
        <v>127</v>
      </c>
    </row>
    <row r="6" spans="1:16">
      <c r="A6" s="256" t="s">
        <v>191</v>
      </c>
      <c r="B6" s="256" t="s">
        <v>192</v>
      </c>
      <c r="C6" s="256" t="s">
        <v>193</v>
      </c>
      <c r="D6" s="257" t="s">
        <v>343</v>
      </c>
      <c r="E6" s="257"/>
    </row>
    <row r="7" spans="1:16" ht="18.75" customHeight="1">
      <c r="A7" s="256"/>
      <c r="B7" s="256"/>
      <c r="C7" s="256"/>
      <c r="D7" s="256" t="s">
        <v>194</v>
      </c>
      <c r="E7" s="258" t="s">
        <v>173</v>
      </c>
    </row>
    <row r="8" spans="1:16">
      <c r="A8" s="256"/>
      <c r="B8" s="256"/>
      <c r="C8" s="256"/>
      <c r="D8" s="256"/>
      <c r="E8" s="256"/>
    </row>
    <row r="9" spans="1:16" s="1" customFormat="1" ht="13.8">
      <c r="A9" s="18">
        <v>1</v>
      </c>
      <c r="B9" s="140">
        <v>2</v>
      </c>
      <c r="C9" s="18">
        <v>3</v>
      </c>
      <c r="D9" s="140">
        <v>4</v>
      </c>
      <c r="E9" s="140">
        <v>5</v>
      </c>
    </row>
    <row r="10" spans="1:16" s="1" customFormat="1">
      <c r="A10" s="152" t="s">
        <v>273</v>
      </c>
      <c r="B10" s="154" t="s">
        <v>200</v>
      </c>
      <c r="C10" s="153">
        <v>322313</v>
      </c>
      <c r="D10" s="153">
        <v>46</v>
      </c>
      <c r="E10" s="153">
        <v>1</v>
      </c>
    </row>
    <row r="11" spans="1:16" s="1" customFormat="1">
      <c r="A11" s="152" t="s">
        <v>274</v>
      </c>
      <c r="B11" s="154" t="s">
        <v>201</v>
      </c>
      <c r="C11" s="153">
        <v>300465</v>
      </c>
      <c r="D11" s="153">
        <v>1237</v>
      </c>
      <c r="E11" s="153">
        <v>33</v>
      </c>
    </row>
    <row r="12" spans="1:16" s="1" customFormat="1">
      <c r="A12" s="152" t="s">
        <v>275</v>
      </c>
      <c r="B12" s="154" t="s">
        <v>221</v>
      </c>
      <c r="C12" s="153">
        <v>300119</v>
      </c>
      <c r="D12" s="153">
        <v>29</v>
      </c>
      <c r="E12" s="153">
        <v>1</v>
      </c>
    </row>
    <row r="13" spans="1:16" s="1" customFormat="1">
      <c r="A13" s="152" t="s">
        <v>276</v>
      </c>
      <c r="B13" s="154" t="s">
        <v>202</v>
      </c>
      <c r="C13" s="153">
        <v>300335</v>
      </c>
      <c r="D13" s="153">
        <v>357</v>
      </c>
      <c r="E13" s="153">
        <v>19</v>
      </c>
    </row>
    <row r="14" spans="1:16" s="1" customFormat="1">
      <c r="A14" s="152" t="s">
        <v>277</v>
      </c>
      <c r="B14" s="154" t="s">
        <v>203</v>
      </c>
      <c r="C14" s="153">
        <v>320940</v>
      </c>
      <c r="D14" s="153">
        <v>2</v>
      </c>
      <c r="E14" s="153">
        <v>0</v>
      </c>
    </row>
    <row r="15" spans="1:16" s="1" customFormat="1">
      <c r="A15" s="152" t="s">
        <v>278</v>
      </c>
      <c r="B15" s="154" t="s">
        <v>268</v>
      </c>
      <c r="C15" s="153">
        <v>305299</v>
      </c>
      <c r="D15" s="153">
        <v>1294</v>
      </c>
      <c r="E15" s="153">
        <v>37</v>
      </c>
    </row>
    <row r="16" spans="1:16" s="1" customFormat="1">
      <c r="A16" s="152" t="s">
        <v>279</v>
      </c>
      <c r="B16" s="154" t="s">
        <v>204</v>
      </c>
      <c r="C16" s="153">
        <v>353100</v>
      </c>
      <c r="D16" s="153">
        <v>17</v>
      </c>
      <c r="E16" s="153">
        <v>0</v>
      </c>
    </row>
    <row r="17" spans="1:5" s="1" customFormat="1">
      <c r="A17" s="152" t="s">
        <v>280</v>
      </c>
      <c r="B17" s="154" t="s">
        <v>205</v>
      </c>
      <c r="C17" s="153">
        <v>339500</v>
      </c>
      <c r="D17" s="153">
        <v>89</v>
      </c>
      <c r="E17" s="153">
        <v>1</v>
      </c>
    </row>
    <row r="18" spans="1:5" s="1" customFormat="1">
      <c r="A18" s="152" t="s">
        <v>281</v>
      </c>
      <c r="B18" s="154" t="s">
        <v>237</v>
      </c>
      <c r="C18" s="153">
        <v>334840</v>
      </c>
      <c r="D18" s="153">
        <v>1</v>
      </c>
      <c r="E18" s="153">
        <v>0</v>
      </c>
    </row>
    <row r="19" spans="1:5" s="1" customFormat="1">
      <c r="A19" s="152" t="s">
        <v>282</v>
      </c>
      <c r="B19" s="154" t="s">
        <v>261</v>
      </c>
      <c r="C19" s="153">
        <v>325365</v>
      </c>
      <c r="D19" s="153">
        <v>64</v>
      </c>
      <c r="E19" s="153">
        <v>1</v>
      </c>
    </row>
    <row r="20" spans="1:5" s="1" customFormat="1">
      <c r="A20" s="152" t="s">
        <v>283</v>
      </c>
      <c r="B20" s="154" t="s">
        <v>267</v>
      </c>
      <c r="C20" s="153">
        <v>325268</v>
      </c>
      <c r="D20" s="153">
        <v>19</v>
      </c>
      <c r="E20" s="153">
        <v>0</v>
      </c>
    </row>
    <row r="21" spans="1:5" s="1" customFormat="1">
      <c r="A21" s="152" t="s">
        <v>284</v>
      </c>
      <c r="B21" s="154" t="s">
        <v>262</v>
      </c>
      <c r="C21" s="153">
        <v>325990</v>
      </c>
      <c r="D21" s="153">
        <v>9</v>
      </c>
      <c r="E21" s="153">
        <v>0</v>
      </c>
    </row>
    <row r="22" spans="1:5" s="1" customFormat="1">
      <c r="A22" s="152" t="s">
        <v>285</v>
      </c>
      <c r="B22" s="154" t="s">
        <v>238</v>
      </c>
      <c r="C22" s="153">
        <v>307770</v>
      </c>
      <c r="D22" s="153">
        <v>223</v>
      </c>
      <c r="E22" s="153">
        <v>5</v>
      </c>
    </row>
    <row r="23" spans="1:5" s="1" customFormat="1">
      <c r="A23" s="152" t="s">
        <v>286</v>
      </c>
      <c r="B23" s="154" t="s">
        <v>206</v>
      </c>
      <c r="C23" s="153">
        <v>313849</v>
      </c>
      <c r="D23" s="153">
        <v>27</v>
      </c>
      <c r="E23" s="153">
        <v>1</v>
      </c>
    </row>
    <row r="24" spans="1:5" s="1" customFormat="1">
      <c r="A24" s="152" t="s">
        <v>287</v>
      </c>
      <c r="B24" s="154" t="s">
        <v>219</v>
      </c>
      <c r="C24" s="153">
        <v>328168</v>
      </c>
      <c r="D24" s="153">
        <v>38</v>
      </c>
      <c r="E24" s="153">
        <v>1</v>
      </c>
    </row>
    <row r="25" spans="1:5" s="1" customFormat="1" ht="15" customHeight="1">
      <c r="A25" s="152" t="s">
        <v>288</v>
      </c>
      <c r="B25" s="154" t="s">
        <v>207</v>
      </c>
      <c r="C25" s="153">
        <v>328209</v>
      </c>
      <c r="D25" s="153">
        <v>50</v>
      </c>
      <c r="E25" s="153">
        <v>1</v>
      </c>
    </row>
    <row r="26" spans="1:5" s="1" customFormat="1">
      <c r="A26" s="152" t="s">
        <v>289</v>
      </c>
      <c r="B26" s="154" t="s">
        <v>222</v>
      </c>
      <c r="C26" s="153">
        <v>331489</v>
      </c>
      <c r="D26" s="153">
        <v>82</v>
      </c>
      <c r="E26" s="153">
        <v>1</v>
      </c>
    </row>
    <row r="27" spans="1:5" s="1" customFormat="1">
      <c r="A27" s="152" t="s">
        <v>290</v>
      </c>
      <c r="B27" s="154" t="s">
        <v>247</v>
      </c>
      <c r="C27" s="153">
        <v>334851</v>
      </c>
      <c r="D27" s="153">
        <v>224</v>
      </c>
      <c r="E27" s="153">
        <v>3</v>
      </c>
    </row>
    <row r="28" spans="1:5" s="1" customFormat="1">
      <c r="A28" s="152" t="s">
        <v>291</v>
      </c>
      <c r="B28" s="154" t="s">
        <v>239</v>
      </c>
      <c r="C28" s="153">
        <v>351607</v>
      </c>
      <c r="D28" s="153">
        <v>18</v>
      </c>
      <c r="E28" s="153">
        <v>0</v>
      </c>
    </row>
    <row r="29" spans="1:5" s="1" customFormat="1">
      <c r="A29" s="152" t="s">
        <v>292</v>
      </c>
      <c r="B29" s="154" t="s">
        <v>223</v>
      </c>
      <c r="C29" s="153">
        <v>351254</v>
      </c>
      <c r="D29" s="153">
        <v>8</v>
      </c>
      <c r="E29" s="153">
        <v>0</v>
      </c>
    </row>
    <row r="30" spans="1:5" s="1" customFormat="1">
      <c r="A30" s="152" t="s">
        <v>293</v>
      </c>
      <c r="B30" s="154" t="s">
        <v>240</v>
      </c>
      <c r="C30" s="153">
        <v>321723</v>
      </c>
      <c r="D30" s="153">
        <v>1</v>
      </c>
      <c r="E30" s="153">
        <v>0</v>
      </c>
    </row>
    <row r="31" spans="1:5" s="1" customFormat="1">
      <c r="A31" s="152" t="s">
        <v>294</v>
      </c>
      <c r="B31" s="154" t="s">
        <v>224</v>
      </c>
      <c r="C31" s="153">
        <v>353489</v>
      </c>
      <c r="D31" s="153">
        <v>10</v>
      </c>
      <c r="E31" s="153">
        <v>0</v>
      </c>
    </row>
    <row r="32" spans="1:5" s="1" customFormat="1">
      <c r="A32" s="152" t="s">
        <v>295</v>
      </c>
      <c r="B32" s="154" t="s">
        <v>248</v>
      </c>
      <c r="C32" s="153">
        <v>351005</v>
      </c>
      <c r="D32" s="153">
        <v>233</v>
      </c>
      <c r="E32" s="153">
        <v>5</v>
      </c>
    </row>
    <row r="33" spans="1:5" s="1" customFormat="1">
      <c r="A33" s="152" t="s">
        <v>296</v>
      </c>
      <c r="B33" s="154" t="s">
        <v>249</v>
      </c>
      <c r="C33" s="153">
        <v>336310</v>
      </c>
      <c r="D33" s="153">
        <v>77</v>
      </c>
      <c r="E33" s="153">
        <v>1</v>
      </c>
    </row>
    <row r="34" spans="1:5" s="1" customFormat="1">
      <c r="A34" s="152" t="s">
        <v>297</v>
      </c>
      <c r="B34" s="154" t="s">
        <v>225</v>
      </c>
      <c r="C34" s="153">
        <v>312248</v>
      </c>
      <c r="D34" s="153">
        <v>38</v>
      </c>
      <c r="E34" s="153">
        <v>0</v>
      </c>
    </row>
    <row r="35" spans="1:5" s="1" customFormat="1">
      <c r="A35" s="152" t="s">
        <v>298</v>
      </c>
      <c r="B35" s="154" t="s">
        <v>299</v>
      </c>
      <c r="C35" s="153">
        <v>320371</v>
      </c>
      <c r="D35" s="153">
        <v>11</v>
      </c>
      <c r="E35" s="153">
        <v>0</v>
      </c>
    </row>
    <row r="36" spans="1:5" s="1" customFormat="1">
      <c r="A36" s="152" t="s">
        <v>300</v>
      </c>
      <c r="B36" s="154" t="s">
        <v>226</v>
      </c>
      <c r="C36" s="153">
        <v>380838</v>
      </c>
      <c r="D36" s="153">
        <v>45</v>
      </c>
      <c r="E36" s="153">
        <v>1</v>
      </c>
    </row>
    <row r="37" spans="1:5" s="1" customFormat="1">
      <c r="A37" s="152" t="s">
        <v>301</v>
      </c>
      <c r="B37" s="154" t="s">
        <v>263</v>
      </c>
      <c r="C37" s="153">
        <v>300614</v>
      </c>
      <c r="D37" s="153">
        <v>141</v>
      </c>
      <c r="E37" s="153">
        <v>2</v>
      </c>
    </row>
    <row r="38" spans="1:5" s="1" customFormat="1">
      <c r="A38" s="152" t="s">
        <v>302</v>
      </c>
      <c r="B38" s="154" t="s">
        <v>208</v>
      </c>
      <c r="C38" s="153">
        <v>313582</v>
      </c>
      <c r="D38" s="153">
        <v>27</v>
      </c>
      <c r="E38" s="153">
        <v>2</v>
      </c>
    </row>
    <row r="39" spans="1:5" s="1" customFormat="1">
      <c r="A39" s="152" t="s">
        <v>303</v>
      </c>
      <c r="B39" s="154" t="s">
        <v>241</v>
      </c>
      <c r="C39" s="153">
        <v>322539</v>
      </c>
      <c r="D39" s="153">
        <v>16</v>
      </c>
      <c r="E39" s="153">
        <v>0</v>
      </c>
    </row>
    <row r="40" spans="1:5" s="1" customFormat="1">
      <c r="A40" s="152" t="s">
        <v>304</v>
      </c>
      <c r="B40" s="154" t="s">
        <v>209</v>
      </c>
      <c r="C40" s="153">
        <v>322540</v>
      </c>
      <c r="D40" s="153">
        <v>52</v>
      </c>
      <c r="E40" s="153">
        <v>3</v>
      </c>
    </row>
    <row r="41" spans="1:5" s="1" customFormat="1">
      <c r="A41" s="152" t="s">
        <v>305</v>
      </c>
      <c r="B41" s="154" t="s">
        <v>227</v>
      </c>
      <c r="C41" s="153">
        <v>322302</v>
      </c>
      <c r="D41" s="153">
        <v>38</v>
      </c>
      <c r="E41" s="153">
        <v>0</v>
      </c>
    </row>
    <row r="42" spans="1:5" s="1" customFormat="1">
      <c r="A42" s="152" t="s">
        <v>306</v>
      </c>
      <c r="B42" s="154" t="s">
        <v>264</v>
      </c>
      <c r="C42" s="153">
        <v>322001</v>
      </c>
      <c r="D42" s="153">
        <v>13</v>
      </c>
      <c r="E42" s="153">
        <v>0</v>
      </c>
    </row>
    <row r="43" spans="1:5" s="1" customFormat="1">
      <c r="A43" s="152" t="s">
        <v>307</v>
      </c>
      <c r="B43" s="154" t="s">
        <v>210</v>
      </c>
      <c r="C43" s="153">
        <v>300658</v>
      </c>
      <c r="D43" s="153">
        <v>15</v>
      </c>
      <c r="E43" s="153">
        <v>0</v>
      </c>
    </row>
    <row r="44" spans="1:5" s="1" customFormat="1">
      <c r="A44" s="152" t="s">
        <v>308</v>
      </c>
      <c r="B44" s="154" t="s">
        <v>242</v>
      </c>
      <c r="C44" s="153">
        <v>305749</v>
      </c>
      <c r="D44" s="153">
        <v>28</v>
      </c>
      <c r="E44" s="153">
        <v>0</v>
      </c>
    </row>
    <row r="45" spans="1:5" s="1" customFormat="1">
      <c r="A45" s="152" t="s">
        <v>309</v>
      </c>
      <c r="B45" s="154" t="s">
        <v>243</v>
      </c>
      <c r="C45" s="153">
        <v>300346</v>
      </c>
      <c r="D45" s="153">
        <v>145</v>
      </c>
      <c r="E45" s="153">
        <v>3</v>
      </c>
    </row>
    <row r="46" spans="1:5" s="1" customFormat="1">
      <c r="A46" s="152" t="s">
        <v>310</v>
      </c>
      <c r="B46" s="154" t="s">
        <v>211</v>
      </c>
      <c r="C46" s="153">
        <v>320478</v>
      </c>
      <c r="D46" s="153">
        <v>216</v>
      </c>
      <c r="E46" s="153">
        <v>6</v>
      </c>
    </row>
    <row r="47" spans="1:5" s="1" customFormat="1">
      <c r="A47" s="152" t="s">
        <v>311</v>
      </c>
      <c r="B47" s="154" t="s">
        <v>250</v>
      </c>
      <c r="C47" s="153">
        <v>306500</v>
      </c>
      <c r="D47" s="153">
        <v>26</v>
      </c>
      <c r="E47" s="153">
        <v>0</v>
      </c>
    </row>
    <row r="48" spans="1:5" s="1" customFormat="1">
      <c r="A48" s="152" t="s">
        <v>312</v>
      </c>
      <c r="B48" s="154" t="s">
        <v>212</v>
      </c>
      <c r="C48" s="153">
        <v>300647</v>
      </c>
      <c r="D48" s="153">
        <v>5</v>
      </c>
      <c r="E48" s="153">
        <v>0</v>
      </c>
    </row>
    <row r="49" spans="1:5" s="1" customFormat="1">
      <c r="A49" s="152" t="s">
        <v>313</v>
      </c>
      <c r="B49" s="154" t="s">
        <v>228</v>
      </c>
      <c r="C49" s="153">
        <v>300506</v>
      </c>
      <c r="D49" s="153">
        <v>13</v>
      </c>
      <c r="E49" s="153">
        <v>1</v>
      </c>
    </row>
    <row r="50" spans="1:5" s="1" customFormat="1">
      <c r="A50" s="152" t="s">
        <v>314</v>
      </c>
      <c r="B50" s="154" t="s">
        <v>251</v>
      </c>
      <c r="C50" s="153">
        <v>300539</v>
      </c>
      <c r="D50" s="153">
        <v>0</v>
      </c>
      <c r="E50" s="153">
        <v>0</v>
      </c>
    </row>
    <row r="51" spans="1:5" s="1" customFormat="1">
      <c r="A51" s="152" t="s">
        <v>315</v>
      </c>
      <c r="B51" s="154" t="s">
        <v>213</v>
      </c>
      <c r="C51" s="153">
        <v>300528</v>
      </c>
      <c r="D51" s="153">
        <v>75</v>
      </c>
      <c r="E51" s="153">
        <v>1</v>
      </c>
    </row>
    <row r="52" spans="1:5" s="1" customFormat="1">
      <c r="A52" s="152" t="s">
        <v>316</v>
      </c>
      <c r="B52" s="154" t="s">
        <v>229</v>
      </c>
      <c r="C52" s="153">
        <v>300584</v>
      </c>
      <c r="D52" s="153">
        <v>0</v>
      </c>
      <c r="E52" s="153">
        <v>0</v>
      </c>
    </row>
    <row r="53" spans="1:5" s="1" customFormat="1">
      <c r="A53" s="152" t="s">
        <v>317</v>
      </c>
      <c r="B53" s="154" t="s">
        <v>214</v>
      </c>
      <c r="C53" s="153">
        <v>320984</v>
      </c>
      <c r="D53" s="153">
        <v>4</v>
      </c>
      <c r="E53" s="153">
        <v>0</v>
      </c>
    </row>
    <row r="54" spans="1:5" s="1" customFormat="1">
      <c r="A54" s="152" t="s">
        <v>318</v>
      </c>
      <c r="B54" s="154" t="s">
        <v>215</v>
      </c>
      <c r="C54" s="153">
        <v>307123</v>
      </c>
      <c r="D54" s="153">
        <v>35</v>
      </c>
      <c r="E54" s="153">
        <v>0</v>
      </c>
    </row>
    <row r="55" spans="1:5" s="1" customFormat="1">
      <c r="A55" s="152" t="s">
        <v>319</v>
      </c>
      <c r="B55" s="154" t="s">
        <v>252</v>
      </c>
      <c r="C55" s="153">
        <v>380106</v>
      </c>
      <c r="D55" s="153">
        <v>0</v>
      </c>
      <c r="E55" s="153">
        <v>0</v>
      </c>
    </row>
    <row r="56" spans="1:5" s="1" customFormat="1" ht="28.8">
      <c r="A56" s="152" t="s">
        <v>320</v>
      </c>
      <c r="B56" s="154" t="s">
        <v>253</v>
      </c>
      <c r="C56" s="153">
        <v>380883</v>
      </c>
      <c r="D56" s="153">
        <v>0</v>
      </c>
      <c r="E56" s="153">
        <v>0</v>
      </c>
    </row>
    <row r="57" spans="1:5" s="1" customFormat="1" ht="28.8">
      <c r="A57" s="152" t="s">
        <v>321</v>
      </c>
      <c r="B57" s="154" t="s">
        <v>269</v>
      </c>
      <c r="C57" s="153">
        <v>380281</v>
      </c>
      <c r="D57" s="153">
        <v>35</v>
      </c>
      <c r="E57" s="153">
        <v>1</v>
      </c>
    </row>
    <row r="58" spans="1:5" s="1" customFormat="1">
      <c r="A58" s="152" t="s">
        <v>322</v>
      </c>
      <c r="B58" s="154" t="s">
        <v>244</v>
      </c>
      <c r="C58" s="153">
        <v>380418</v>
      </c>
      <c r="D58" s="153">
        <v>17</v>
      </c>
      <c r="E58" s="153">
        <v>0</v>
      </c>
    </row>
    <row r="59" spans="1:5" s="1" customFormat="1">
      <c r="A59" s="152" t="s">
        <v>323</v>
      </c>
      <c r="B59" s="154" t="s">
        <v>245</v>
      </c>
      <c r="C59" s="153">
        <v>307350</v>
      </c>
      <c r="D59" s="153">
        <v>13</v>
      </c>
      <c r="E59" s="153">
        <v>0</v>
      </c>
    </row>
    <row r="60" spans="1:5" s="1" customFormat="1">
      <c r="A60" s="152" t="s">
        <v>324</v>
      </c>
      <c r="B60" s="154" t="s">
        <v>254</v>
      </c>
      <c r="C60" s="153">
        <v>380366</v>
      </c>
      <c r="D60" s="153">
        <v>1</v>
      </c>
      <c r="E60" s="153">
        <v>0</v>
      </c>
    </row>
    <row r="61" spans="1:5" s="1" customFormat="1">
      <c r="A61" s="152" t="s">
        <v>325</v>
      </c>
      <c r="B61" s="154" t="s">
        <v>255</v>
      </c>
      <c r="C61" s="153">
        <v>380441</v>
      </c>
      <c r="D61" s="153">
        <v>0</v>
      </c>
      <c r="E61" s="153">
        <v>0</v>
      </c>
    </row>
    <row r="62" spans="1:5" s="1" customFormat="1">
      <c r="A62" s="152" t="s">
        <v>326</v>
      </c>
      <c r="B62" s="154" t="s">
        <v>216</v>
      </c>
      <c r="C62" s="153">
        <v>380377</v>
      </c>
      <c r="D62" s="153">
        <v>50</v>
      </c>
      <c r="E62" s="153">
        <v>0</v>
      </c>
    </row>
    <row r="63" spans="1:5" s="1" customFormat="1">
      <c r="A63" s="152" t="s">
        <v>327</v>
      </c>
      <c r="B63" s="154" t="s">
        <v>230</v>
      </c>
      <c r="C63" s="153">
        <v>313009</v>
      </c>
      <c r="D63" s="153">
        <v>11</v>
      </c>
      <c r="E63" s="153">
        <v>1</v>
      </c>
    </row>
    <row r="64" spans="1:5" s="1" customFormat="1">
      <c r="A64" s="152" t="s">
        <v>328</v>
      </c>
      <c r="B64" s="154" t="s">
        <v>265</v>
      </c>
      <c r="C64" s="153">
        <v>380526</v>
      </c>
      <c r="D64" s="153">
        <v>27</v>
      </c>
      <c r="E64" s="153">
        <v>0</v>
      </c>
    </row>
    <row r="65" spans="1:5" s="1" customFormat="1">
      <c r="A65" s="152" t="s">
        <v>329</v>
      </c>
      <c r="B65" s="154" t="s">
        <v>256</v>
      </c>
      <c r="C65" s="153">
        <v>380548</v>
      </c>
      <c r="D65" s="153">
        <v>5</v>
      </c>
      <c r="E65" s="153">
        <v>0</v>
      </c>
    </row>
    <row r="66" spans="1:5" s="1" customFormat="1">
      <c r="A66" s="152" t="s">
        <v>330</v>
      </c>
      <c r="B66" s="154" t="s">
        <v>231</v>
      </c>
      <c r="C66" s="153">
        <v>380582</v>
      </c>
      <c r="D66" s="153">
        <v>14</v>
      </c>
      <c r="E66" s="153">
        <v>0</v>
      </c>
    </row>
    <row r="67" spans="1:5" s="1" customFormat="1">
      <c r="A67" s="152" t="s">
        <v>331</v>
      </c>
      <c r="B67" s="154" t="s">
        <v>217</v>
      </c>
      <c r="C67" s="153">
        <v>380634</v>
      </c>
      <c r="D67" s="153">
        <v>132</v>
      </c>
      <c r="E67" s="153">
        <v>3</v>
      </c>
    </row>
    <row r="68" spans="1:5" s="1" customFormat="1">
      <c r="A68" s="152" t="s">
        <v>332</v>
      </c>
      <c r="B68" s="154" t="s">
        <v>257</v>
      </c>
      <c r="C68" s="153">
        <v>380645</v>
      </c>
      <c r="D68" s="153">
        <v>5</v>
      </c>
      <c r="E68" s="153">
        <v>0</v>
      </c>
    </row>
    <row r="69" spans="1:5" s="1" customFormat="1">
      <c r="A69" s="152" t="s">
        <v>333</v>
      </c>
      <c r="B69" s="154" t="s">
        <v>246</v>
      </c>
      <c r="C69" s="153">
        <v>377090</v>
      </c>
      <c r="D69" s="153">
        <v>6</v>
      </c>
      <c r="E69" s="153">
        <v>0</v>
      </c>
    </row>
    <row r="70" spans="1:5" s="1" customFormat="1">
      <c r="A70" s="152" t="s">
        <v>334</v>
      </c>
      <c r="B70" s="154" t="s">
        <v>258</v>
      </c>
      <c r="C70" s="153">
        <v>380731</v>
      </c>
      <c r="D70" s="153">
        <v>0</v>
      </c>
      <c r="E70" s="153">
        <v>0</v>
      </c>
    </row>
    <row r="71" spans="1:5" s="1" customFormat="1">
      <c r="A71" s="152" t="s">
        <v>335</v>
      </c>
      <c r="B71" s="154" t="s">
        <v>259</v>
      </c>
      <c r="C71" s="153">
        <v>380797</v>
      </c>
      <c r="D71" s="153">
        <v>0</v>
      </c>
      <c r="E71" s="153">
        <v>0</v>
      </c>
    </row>
    <row r="72" spans="1:5" s="1" customFormat="1">
      <c r="A72" s="152" t="s">
        <v>336</v>
      </c>
      <c r="B72" s="154" t="s">
        <v>232</v>
      </c>
      <c r="C72" s="153">
        <v>380816</v>
      </c>
      <c r="D72" s="153">
        <v>64</v>
      </c>
      <c r="E72" s="153">
        <v>4</v>
      </c>
    </row>
    <row r="73" spans="1:5" s="1" customFormat="1">
      <c r="A73" s="152" t="s">
        <v>337</v>
      </c>
      <c r="B73" s="154" t="s">
        <v>233</v>
      </c>
      <c r="C73" s="153">
        <v>380894</v>
      </c>
      <c r="D73" s="153">
        <v>0</v>
      </c>
      <c r="E73" s="153">
        <v>0</v>
      </c>
    </row>
    <row r="74" spans="1:5" s="1" customFormat="1">
      <c r="A74" s="152" t="s">
        <v>338</v>
      </c>
      <c r="B74" s="154" t="s">
        <v>220</v>
      </c>
      <c r="C74" s="153">
        <v>380946</v>
      </c>
      <c r="D74" s="153">
        <v>0</v>
      </c>
      <c r="E74" s="153">
        <v>0</v>
      </c>
    </row>
    <row r="75" spans="1:5" s="1" customFormat="1">
      <c r="A75" s="152" t="s">
        <v>339</v>
      </c>
      <c r="B75" s="154" t="s">
        <v>266</v>
      </c>
      <c r="C75" s="153">
        <v>339016</v>
      </c>
      <c r="D75" s="153">
        <v>0</v>
      </c>
      <c r="E75" s="153">
        <v>0</v>
      </c>
    </row>
    <row r="76" spans="1:5" s="1" customFormat="1">
      <c r="A76" s="152" t="s">
        <v>340</v>
      </c>
      <c r="B76" s="154" t="s">
        <v>234</v>
      </c>
      <c r="C76" s="153">
        <v>339050</v>
      </c>
      <c r="D76" s="153">
        <v>23</v>
      </c>
      <c r="E76" s="153">
        <v>0</v>
      </c>
    </row>
    <row r="77" spans="1:5" s="1" customFormat="1">
      <c r="A77" s="152" t="s">
        <v>341</v>
      </c>
      <c r="B77" s="154" t="s">
        <v>260</v>
      </c>
      <c r="C77" s="153">
        <v>339072</v>
      </c>
      <c r="D77" s="153">
        <v>15</v>
      </c>
      <c r="E77" s="153">
        <v>0</v>
      </c>
    </row>
    <row r="78" spans="1:5" s="1" customFormat="1">
      <c r="A78" s="152"/>
      <c r="B78" s="164" t="s">
        <v>342</v>
      </c>
      <c r="C78" s="165"/>
      <c r="D78" s="165">
        <v>5516</v>
      </c>
      <c r="E78" s="165">
        <v>139</v>
      </c>
    </row>
    <row r="79" spans="1:5" s="1" customFormat="1">
      <c r="A79" s="152"/>
      <c r="B79" s="164"/>
      <c r="C79" s="165"/>
      <c r="D79" s="165"/>
      <c r="E79" s="165"/>
    </row>
    <row r="80" spans="1:5" s="1" customFormat="1">
      <c r="A80" s="152"/>
      <c r="B80" s="154"/>
      <c r="C80" s="153"/>
      <c r="D80" s="153"/>
      <c r="E80" s="153"/>
    </row>
    <row r="81" spans="1:5" s="1" customFormat="1">
      <c r="A81" s="152"/>
      <c r="B81" s="154"/>
      <c r="C81" s="153"/>
      <c r="D81" s="153"/>
      <c r="E81" s="153"/>
    </row>
    <row r="82" spans="1:5" s="1" customFormat="1">
      <c r="A82" s="152"/>
      <c r="B82" s="154"/>
      <c r="C82" s="153"/>
      <c r="D82" s="153"/>
      <c r="E82" s="153"/>
    </row>
    <row r="83" spans="1:5" s="1" customFormat="1">
      <c r="A83" s="152"/>
      <c r="B83" s="154"/>
      <c r="C83" s="153"/>
      <c r="D83" s="153"/>
      <c r="E83" s="153"/>
    </row>
    <row r="84" spans="1:5" s="1" customFormat="1">
      <c r="A84" s="152"/>
      <c r="B84" s="154"/>
      <c r="C84" s="153"/>
      <c r="D84" s="153"/>
      <c r="E84" s="153"/>
    </row>
    <row r="85" spans="1:5" s="1" customFormat="1">
      <c r="A85" s="152"/>
      <c r="B85" s="150"/>
      <c r="C85" s="153"/>
      <c r="D85" s="163"/>
      <c r="E85" s="153"/>
    </row>
    <row r="86" spans="1:5" s="1" customFormat="1">
      <c r="A86" s="152"/>
      <c r="B86" s="154"/>
      <c r="C86" s="153"/>
      <c r="D86" s="153"/>
      <c r="E86" s="153"/>
    </row>
    <row r="87" spans="1:5" s="1" customFormat="1">
      <c r="A87" s="152"/>
      <c r="C87" s="153"/>
      <c r="D87" s="153"/>
      <c r="E87" s="153"/>
    </row>
    <row r="88" spans="1:5" s="1" customFormat="1">
      <c r="A88" s="152"/>
      <c r="C88" s="150"/>
      <c r="D88" s="153"/>
      <c r="E88" s="153"/>
    </row>
    <row r="89" spans="1:5" s="1" customFormat="1">
      <c r="A89" s="152"/>
      <c r="B89" s="154"/>
      <c r="C89" s="153"/>
      <c r="D89" s="153"/>
      <c r="E89" s="153"/>
    </row>
    <row r="90" spans="1:5" s="1" customFormat="1">
      <c r="A90" s="152"/>
      <c r="B90" s="154"/>
      <c r="C90" s="153"/>
      <c r="D90" s="153"/>
      <c r="E90" s="153"/>
    </row>
    <row r="91" spans="1:5" s="1" customFormat="1">
      <c r="A91" s="152"/>
      <c r="B91" s="154"/>
      <c r="C91" s="153"/>
      <c r="D91" s="153"/>
      <c r="E91" s="153"/>
    </row>
    <row r="92" spans="1:5" s="1" customFormat="1">
      <c r="A92" s="152"/>
      <c r="B92" s="154"/>
      <c r="C92" s="153"/>
      <c r="D92" s="153"/>
      <c r="E92" s="153"/>
    </row>
    <row r="93" spans="1:5" s="1" customFormat="1">
      <c r="A93" s="152"/>
      <c r="B93" s="154"/>
      <c r="C93" s="153"/>
      <c r="D93" s="153"/>
      <c r="E93" s="153"/>
    </row>
    <row r="94" spans="1:5" s="1" customFormat="1">
      <c r="A94" s="152"/>
      <c r="B94" s="154"/>
      <c r="C94" s="153"/>
      <c r="D94" s="153"/>
      <c r="E94" s="153"/>
    </row>
    <row r="95" spans="1:5" s="1" customFormat="1">
      <c r="A95" s="152"/>
      <c r="B95" s="155"/>
      <c r="C95" s="153"/>
      <c r="D95" s="153"/>
      <c r="E95" s="153"/>
    </row>
    <row r="96" spans="1:5" s="1" customFormat="1">
      <c r="A96" s="152"/>
      <c r="B96" s="155"/>
      <c r="C96" s="153"/>
      <c r="D96" s="153"/>
      <c r="E96" s="153"/>
    </row>
    <row r="97" spans="1:5" s="1" customFormat="1">
      <c r="A97" s="152"/>
      <c r="B97" s="155"/>
      <c r="C97" s="153"/>
      <c r="D97" s="153"/>
      <c r="E97" s="153"/>
    </row>
    <row r="98" spans="1:5" s="1" customFormat="1">
      <c r="A98" s="150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131</v>
      </c>
    </row>
    <row r="3" spans="1:32" ht="50.25" customHeight="1">
      <c r="A3" s="259" t="s">
        <v>0</v>
      </c>
      <c r="B3" s="259" t="s">
        <v>120</v>
      </c>
      <c r="C3" s="259"/>
      <c r="D3" s="259"/>
      <c r="E3" s="259"/>
      <c r="F3" s="259"/>
      <c r="G3" s="259"/>
      <c r="H3" s="259" t="s">
        <v>121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6" customFormat="1" ht="56.25" customHeight="1">
      <c r="A4" s="259"/>
      <c r="B4" s="5" t="s">
        <v>134</v>
      </c>
      <c r="C4" s="5" t="s">
        <v>135</v>
      </c>
      <c r="D4" s="5" t="s">
        <v>136</v>
      </c>
      <c r="E4" s="5" t="s">
        <v>137</v>
      </c>
      <c r="F4" s="5" t="s">
        <v>138</v>
      </c>
      <c r="G4" s="5" t="s">
        <v>139</v>
      </c>
      <c r="H4" s="5" t="s">
        <v>140</v>
      </c>
      <c r="I4" s="5" t="s">
        <v>141</v>
      </c>
      <c r="J4" s="5" t="s">
        <v>142</v>
      </c>
      <c r="K4" s="5" t="s">
        <v>143</v>
      </c>
      <c r="L4" s="5" t="s">
        <v>144</v>
      </c>
      <c r="M4" s="5" t="s">
        <v>145</v>
      </c>
      <c r="N4" s="5" t="s">
        <v>146</v>
      </c>
      <c r="O4" s="5" t="s">
        <v>147</v>
      </c>
      <c r="P4" s="5" t="s">
        <v>182</v>
      </c>
      <c r="Q4" s="5" t="s">
        <v>148</v>
      </c>
      <c r="R4" s="5" t="s">
        <v>183</v>
      </c>
      <c r="S4" s="5" t="s">
        <v>149</v>
      </c>
      <c r="T4" s="5" t="s">
        <v>150</v>
      </c>
      <c r="U4" s="5" t="s">
        <v>184</v>
      </c>
      <c r="V4" s="5" t="s">
        <v>151</v>
      </c>
      <c r="W4" s="5" t="s">
        <v>185</v>
      </c>
      <c r="X4" s="5" t="s">
        <v>152</v>
      </c>
      <c r="Y4" s="5" t="s">
        <v>153</v>
      </c>
      <c r="Z4" s="5" t="s">
        <v>154</v>
      </c>
      <c r="AA4" s="5" t="s">
        <v>155</v>
      </c>
      <c r="AB4" s="5" t="s">
        <v>156</v>
      </c>
      <c r="AC4" s="5" t="s">
        <v>157</v>
      </c>
    </row>
    <row r="5" spans="1:32" s="6" customFormat="1" ht="15.6" hidden="1">
      <c r="A5" s="128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8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8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8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8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8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8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8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8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8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8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8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8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8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8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8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8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8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8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8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8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8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8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8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8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8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8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8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8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8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8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8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8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8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8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8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8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8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8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8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8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8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8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8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8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8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8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8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8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8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8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8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8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8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8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8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8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8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8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8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8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8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8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8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8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8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8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8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8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8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8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8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8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8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8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8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8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8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8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8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8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8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8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8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8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8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8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8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8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8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8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8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8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8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8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8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8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8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8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8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8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8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8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8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8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8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8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8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8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8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8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8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8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8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8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8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8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8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8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8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8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8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8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8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8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8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8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8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8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8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8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8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collapsed="1">
      <c r="A140" s="8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>
      <c r="A141" s="8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>
      <c r="A142" s="8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>
      <c r="A143" s="8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>
      <c r="A144" s="8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>
      <c r="A145" s="8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>
      <c r="A146" s="8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>
      <c r="A147" s="8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>
      <c r="A148" s="8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>
      <c r="A149" s="8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>
      <c r="A150" s="8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>
      <c r="A151" s="8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>
      <c r="A152" s="8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131</v>
      </c>
    </row>
    <row r="2" spans="1:19" ht="5.25" customHeight="1"/>
    <row r="3" spans="1:19">
      <c r="A3" s="112" t="s">
        <v>32</v>
      </c>
    </row>
    <row r="4" spans="1:19" ht="12.75" customHeight="1">
      <c r="A4" s="12" t="s">
        <v>130</v>
      </c>
    </row>
    <row r="5" spans="1:19" ht="12.75" customHeight="1">
      <c r="A5" s="13" t="s">
        <v>236</v>
      </c>
    </row>
    <row r="6" spans="1:19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3801.5228394800001</v>
      </c>
      <c r="C11" s="10">
        <v>1.7949999999999999E-5</v>
      </c>
      <c r="D11" s="10">
        <v>1.293E-5</v>
      </c>
      <c r="E11" s="10">
        <v>5.0200000000000002E-6</v>
      </c>
      <c r="F11" s="10">
        <v>0</v>
      </c>
      <c r="G11" s="10">
        <v>0</v>
      </c>
      <c r="H11" s="10">
        <v>0</v>
      </c>
      <c r="I11" s="10">
        <v>1773.0546890000001</v>
      </c>
      <c r="J11" s="10">
        <v>5.3286395200000003</v>
      </c>
      <c r="K11" s="10">
        <v>1767.72604948</v>
      </c>
      <c r="L11" s="10">
        <v>2028.46813253</v>
      </c>
      <c r="M11" s="10">
        <v>2028.2921179099999</v>
      </c>
      <c r="N11" s="10">
        <v>0.17601462000000001</v>
      </c>
      <c r="O11" s="10">
        <v>0</v>
      </c>
      <c r="P11" s="10">
        <v>1.0300000000000001E-6</v>
      </c>
    </row>
    <row r="12" spans="1:19" hidden="1" outlineLevel="1">
      <c r="A12" s="8">
        <v>40575</v>
      </c>
      <c r="B12" s="129">
        <v>3859.3595813100001</v>
      </c>
      <c r="C12" s="129">
        <v>2.8739999999999999E-5</v>
      </c>
      <c r="D12" s="129">
        <v>2.2929999999999999E-5</v>
      </c>
      <c r="E12" s="129">
        <v>5.8100000000000003E-6</v>
      </c>
      <c r="F12" s="129">
        <v>0</v>
      </c>
      <c r="G12" s="129">
        <v>0</v>
      </c>
      <c r="H12" s="129">
        <v>0</v>
      </c>
      <c r="I12" s="129">
        <v>1843.69972117</v>
      </c>
      <c r="J12" s="129">
        <v>4.4534344099999998</v>
      </c>
      <c r="K12" s="129">
        <v>1839.24628676</v>
      </c>
      <c r="L12" s="129">
        <v>2015.6598314</v>
      </c>
      <c r="M12" s="129">
        <v>2015.48081714</v>
      </c>
      <c r="N12" s="129">
        <v>0.17901426000000001</v>
      </c>
      <c r="O12" s="129">
        <v>0</v>
      </c>
      <c r="P12" s="129">
        <v>1.0300000000000001E-6</v>
      </c>
      <c r="Q12" s="129"/>
      <c r="R12" s="129"/>
      <c r="S12" s="129"/>
    </row>
    <row r="13" spans="1:19" hidden="1" outlineLevel="1">
      <c r="A13" s="8">
        <v>40603</v>
      </c>
      <c r="B13" s="129">
        <v>4053.8843624299998</v>
      </c>
      <c r="C13" s="129">
        <v>6.7100000000000001E-6</v>
      </c>
      <c r="D13" s="129">
        <v>0</v>
      </c>
      <c r="E13" s="129">
        <v>6.7100000000000001E-6</v>
      </c>
      <c r="F13" s="129">
        <v>0</v>
      </c>
      <c r="G13" s="129">
        <v>0</v>
      </c>
      <c r="H13" s="129">
        <v>0</v>
      </c>
      <c r="I13" s="129">
        <v>2044.0673616199999</v>
      </c>
      <c r="J13" s="129">
        <v>10.001524570000001</v>
      </c>
      <c r="K13" s="129">
        <v>2034.06583705</v>
      </c>
      <c r="L13" s="129">
        <v>2009.8169941000001</v>
      </c>
      <c r="M13" s="129">
        <v>2009.63465881</v>
      </c>
      <c r="N13" s="129">
        <v>0.18233529000000001</v>
      </c>
      <c r="O13" s="129">
        <v>0</v>
      </c>
      <c r="P13" s="129">
        <v>1.0300000000000001E-6</v>
      </c>
      <c r="Q13" s="129"/>
      <c r="R13" s="129"/>
      <c r="S13" s="129"/>
    </row>
    <row r="14" spans="1:19" hidden="1" outlineLevel="1">
      <c r="A14" s="8">
        <v>40634</v>
      </c>
      <c r="B14" s="129">
        <v>4826.1967023099996</v>
      </c>
      <c r="C14" s="129">
        <v>4.3699999999999997E-6</v>
      </c>
      <c r="D14" s="129">
        <v>4.3699999999999997E-6</v>
      </c>
      <c r="E14" s="129">
        <v>0</v>
      </c>
      <c r="F14" s="129">
        <v>0</v>
      </c>
      <c r="G14" s="129">
        <v>0</v>
      </c>
      <c r="H14" s="129">
        <v>0</v>
      </c>
      <c r="I14" s="129">
        <v>2805.2341048799999</v>
      </c>
      <c r="J14" s="129">
        <v>4.8334232400000001</v>
      </c>
      <c r="K14" s="129">
        <v>2800.4006816400001</v>
      </c>
      <c r="L14" s="129">
        <v>2020.96259306</v>
      </c>
      <c r="M14" s="129">
        <v>2020.7782222999999</v>
      </c>
      <c r="N14" s="129">
        <v>0.18437075999999999</v>
      </c>
      <c r="O14" s="129">
        <v>0</v>
      </c>
      <c r="P14" s="129">
        <v>2.4499999999999999E-5</v>
      </c>
      <c r="Q14" s="129"/>
      <c r="R14" s="129"/>
      <c r="S14" s="129"/>
    </row>
    <row r="15" spans="1:19" hidden="1" outlineLevel="1">
      <c r="A15" s="8">
        <v>40664</v>
      </c>
      <c r="B15" s="129">
        <v>4946.0547575700002</v>
      </c>
      <c r="C15" s="129">
        <v>0</v>
      </c>
      <c r="D15" s="129">
        <v>0</v>
      </c>
      <c r="E15" s="129">
        <v>0</v>
      </c>
      <c r="F15" s="129">
        <v>0</v>
      </c>
      <c r="G15" s="129">
        <v>0</v>
      </c>
      <c r="H15" s="129">
        <v>0</v>
      </c>
      <c r="I15" s="129">
        <v>2922.9381186400001</v>
      </c>
      <c r="J15" s="129">
        <v>4.5420610100000003</v>
      </c>
      <c r="K15" s="129">
        <v>2918.3960576300001</v>
      </c>
      <c r="L15" s="129">
        <v>2023.1166389299999</v>
      </c>
      <c r="M15" s="129">
        <v>2022.93186767</v>
      </c>
      <c r="N15" s="129">
        <v>0.18477125999999999</v>
      </c>
      <c r="O15" s="129">
        <v>0</v>
      </c>
      <c r="P15" s="129">
        <v>2.5049999999999999E-5</v>
      </c>
      <c r="Q15" s="129"/>
      <c r="R15" s="129"/>
      <c r="S15" s="129"/>
    </row>
    <row r="16" spans="1:19" hidden="1" outlineLevel="1">
      <c r="A16" s="8">
        <v>40695</v>
      </c>
      <c r="B16" s="129">
        <v>5106.7678437699997</v>
      </c>
      <c r="C16" s="129">
        <v>0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3071.7991346899998</v>
      </c>
      <c r="J16" s="129">
        <v>4.4850819299999998</v>
      </c>
      <c r="K16" s="129">
        <v>3067.3140527599999</v>
      </c>
      <c r="L16" s="129">
        <v>2034.9687090800001</v>
      </c>
      <c r="M16" s="129">
        <v>2034.7843366499999</v>
      </c>
      <c r="N16" s="129">
        <v>0.18437243</v>
      </c>
      <c r="O16" s="129">
        <v>0</v>
      </c>
      <c r="P16" s="129">
        <v>2.6040000000000001E-5</v>
      </c>
      <c r="Q16" s="129"/>
      <c r="R16" s="129"/>
      <c r="S16" s="129"/>
    </row>
    <row r="17" spans="1:19" hidden="1" outlineLevel="1">
      <c r="A17" s="8">
        <v>40725</v>
      </c>
      <c r="B17" s="129">
        <v>5164.0149628299996</v>
      </c>
      <c r="C17" s="129">
        <v>0</v>
      </c>
      <c r="D17" s="129">
        <v>0</v>
      </c>
      <c r="E17" s="129">
        <v>0</v>
      </c>
      <c r="F17" s="129">
        <v>1.3053000000000001E-4</v>
      </c>
      <c r="G17" s="129">
        <v>0</v>
      </c>
      <c r="H17" s="129">
        <v>1.3053000000000001E-4</v>
      </c>
      <c r="I17" s="129">
        <v>3123.3202786500001</v>
      </c>
      <c r="J17" s="129">
        <v>6.8584137800000002</v>
      </c>
      <c r="K17" s="129">
        <v>3116.4618648700002</v>
      </c>
      <c r="L17" s="129">
        <v>2040.69455365</v>
      </c>
      <c r="M17" s="129">
        <v>2040.5101828899999</v>
      </c>
      <c r="N17" s="129">
        <v>0.18437075999999999</v>
      </c>
      <c r="O17" s="129">
        <v>0</v>
      </c>
      <c r="P17" s="129">
        <v>2.7290000000000001E-5</v>
      </c>
      <c r="Q17" s="129"/>
      <c r="R17" s="129"/>
      <c r="S17" s="129"/>
    </row>
    <row r="18" spans="1:19" hidden="1" outlineLevel="1">
      <c r="A18" s="8">
        <v>40756</v>
      </c>
      <c r="B18" s="129">
        <v>5279.40164852</v>
      </c>
      <c r="C18" s="129">
        <v>0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3243.75722748</v>
      </c>
      <c r="J18" s="129">
        <v>9.1719915699999994</v>
      </c>
      <c r="K18" s="129">
        <v>3234.5852359099999</v>
      </c>
      <c r="L18" s="129">
        <v>2035.64442104</v>
      </c>
      <c r="M18" s="129">
        <v>2035.4600502799999</v>
      </c>
      <c r="N18" s="129">
        <v>0.18437075999999999</v>
      </c>
      <c r="O18" s="129">
        <v>0</v>
      </c>
      <c r="P18" s="129">
        <v>2.9546300000000001E-2</v>
      </c>
      <c r="Q18" s="129"/>
      <c r="R18" s="129"/>
      <c r="S18" s="129"/>
    </row>
    <row r="19" spans="1:19" hidden="1" outlineLevel="1">
      <c r="A19" s="8">
        <v>40787</v>
      </c>
      <c r="B19" s="129">
        <v>5398.41201731</v>
      </c>
      <c r="C19" s="129">
        <v>0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3375.9570441300002</v>
      </c>
      <c r="J19" s="129">
        <v>8.0257245000000008</v>
      </c>
      <c r="K19" s="129">
        <v>3367.93131963</v>
      </c>
      <c r="L19" s="129">
        <v>2022.45497318</v>
      </c>
      <c r="M19" s="129">
        <v>2022.2706024199999</v>
      </c>
      <c r="N19" s="129">
        <v>0.18437075999999999</v>
      </c>
      <c r="O19" s="129">
        <v>0</v>
      </c>
      <c r="P19" s="129">
        <v>2.7134700000000001E-2</v>
      </c>
      <c r="Q19" s="129"/>
      <c r="R19" s="129"/>
      <c r="S19" s="129"/>
    </row>
    <row r="20" spans="1:19" hidden="1" outlineLevel="1">
      <c r="A20" s="8">
        <v>40817</v>
      </c>
      <c r="B20" s="129">
        <v>5593.5508716900003</v>
      </c>
      <c r="C20" s="129">
        <v>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3562.1546919399998</v>
      </c>
      <c r="J20" s="129">
        <v>7.8931259599999999</v>
      </c>
      <c r="K20" s="129">
        <v>3554.2615659799999</v>
      </c>
      <c r="L20" s="129">
        <v>2031.3961797500001</v>
      </c>
      <c r="M20" s="129">
        <v>2031.3961797500001</v>
      </c>
      <c r="N20" s="129">
        <v>0</v>
      </c>
      <c r="O20" s="129">
        <v>0</v>
      </c>
      <c r="P20" s="129">
        <v>2.506456E-2</v>
      </c>
      <c r="Q20" s="129"/>
      <c r="R20" s="129"/>
      <c r="S20" s="129"/>
    </row>
    <row r="21" spans="1:19" hidden="1" outlineLevel="1">
      <c r="A21" s="8">
        <v>40848</v>
      </c>
      <c r="B21" s="129">
        <v>5642.2401936699998</v>
      </c>
      <c r="C21" s="129">
        <v>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3643.5195153999998</v>
      </c>
      <c r="J21" s="129">
        <v>8.5838401300000005</v>
      </c>
      <c r="K21" s="129">
        <v>3634.93567527</v>
      </c>
      <c r="L21" s="129">
        <v>1998.72067827</v>
      </c>
      <c r="M21" s="129">
        <v>1998.72067827</v>
      </c>
      <c r="N21" s="129">
        <v>0</v>
      </c>
      <c r="O21" s="129">
        <v>0</v>
      </c>
      <c r="P21" s="129">
        <v>2.2362730000000001E-2</v>
      </c>
      <c r="Q21" s="129"/>
      <c r="R21" s="129"/>
      <c r="S21" s="129"/>
    </row>
    <row r="22" spans="1:19" hidden="1" outlineLevel="1">
      <c r="A22" s="8">
        <v>40878</v>
      </c>
      <c r="B22" s="129">
        <v>5699.4824106300002</v>
      </c>
      <c r="C22" s="129">
        <v>0</v>
      </c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129">
        <v>3799.8106418399998</v>
      </c>
      <c r="J22" s="129">
        <v>8.6960720400000007</v>
      </c>
      <c r="K22" s="129">
        <v>3791.1145698</v>
      </c>
      <c r="L22" s="129">
        <v>1899.67176879</v>
      </c>
      <c r="M22" s="129">
        <v>1899.67176879</v>
      </c>
      <c r="N22" s="129">
        <v>0</v>
      </c>
      <c r="O22" s="129">
        <v>0</v>
      </c>
      <c r="P22" s="129">
        <v>1.983946E-2</v>
      </c>
      <c r="Q22" s="129"/>
      <c r="R22" s="129"/>
      <c r="S22" s="129"/>
    </row>
    <row r="23" spans="1:19" hidden="1" outlineLevel="1">
      <c r="A23" s="8">
        <v>40909</v>
      </c>
      <c r="B23" s="129">
        <v>5584.39458784</v>
      </c>
      <c r="C23" s="129">
        <v>0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3689.1591815900001</v>
      </c>
      <c r="J23" s="129">
        <v>7.8127054200000003</v>
      </c>
      <c r="K23" s="129">
        <v>3681.3464761700002</v>
      </c>
      <c r="L23" s="129">
        <v>1895.2354062500001</v>
      </c>
      <c r="M23" s="129">
        <v>1895.2354062500001</v>
      </c>
      <c r="N23" s="129">
        <v>0</v>
      </c>
      <c r="O23" s="129">
        <v>0</v>
      </c>
      <c r="P23" s="129">
        <v>1.7247249999999999E-2</v>
      </c>
      <c r="Q23" s="129"/>
      <c r="R23" s="129"/>
      <c r="S23" s="129"/>
    </row>
    <row r="24" spans="1:19" hidden="1" outlineLevel="1">
      <c r="A24" s="8">
        <v>40940</v>
      </c>
      <c r="B24" s="129">
        <v>5664.8756692400002</v>
      </c>
      <c r="C24" s="129">
        <v>0</v>
      </c>
      <c r="D24" s="129">
        <v>0</v>
      </c>
      <c r="E24" s="129">
        <v>0</v>
      </c>
      <c r="F24" s="129">
        <v>0</v>
      </c>
      <c r="G24" s="129">
        <v>0</v>
      </c>
      <c r="H24" s="129">
        <v>0</v>
      </c>
      <c r="I24" s="129">
        <v>3805.9181867699999</v>
      </c>
      <c r="J24" s="129">
        <v>8.7322212700000001</v>
      </c>
      <c r="K24" s="129">
        <v>3797.1859654999998</v>
      </c>
      <c r="L24" s="129">
        <v>1858.9574824700001</v>
      </c>
      <c r="M24" s="129">
        <v>1858.9574824700001</v>
      </c>
      <c r="N24" s="129">
        <v>0</v>
      </c>
      <c r="O24" s="129">
        <v>0</v>
      </c>
      <c r="P24" s="129">
        <v>1.5541660000000001E-2</v>
      </c>
      <c r="Q24" s="129"/>
      <c r="R24" s="129"/>
      <c r="S24" s="129"/>
    </row>
    <row r="25" spans="1:19" hidden="1" outlineLevel="1">
      <c r="A25" s="8">
        <v>40969</v>
      </c>
      <c r="B25" s="129">
        <v>5818.3524883099999</v>
      </c>
      <c r="C25" s="129">
        <v>0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129">
        <v>3985.1913297599999</v>
      </c>
      <c r="J25" s="129">
        <v>6.5856155599999999</v>
      </c>
      <c r="K25" s="129">
        <v>3978.6057142</v>
      </c>
      <c r="L25" s="129">
        <v>1833.16115855</v>
      </c>
      <c r="M25" s="129">
        <v>1833.16115855</v>
      </c>
      <c r="N25" s="129">
        <v>0</v>
      </c>
      <c r="O25" s="129">
        <v>0</v>
      </c>
      <c r="P25" s="129">
        <v>1.22039E-2</v>
      </c>
      <c r="Q25" s="129"/>
      <c r="R25" s="129"/>
      <c r="S25" s="129"/>
    </row>
    <row r="26" spans="1:19" hidden="1" outlineLevel="1">
      <c r="A26" s="8">
        <v>41000</v>
      </c>
      <c r="B26" s="129">
        <v>5838.7422742500003</v>
      </c>
      <c r="C26" s="129">
        <v>0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4019.3291256299999</v>
      </c>
      <c r="J26" s="129">
        <v>11.912812199999999</v>
      </c>
      <c r="K26" s="129">
        <v>4007.4163134300002</v>
      </c>
      <c r="L26" s="129">
        <v>1819.4131486199999</v>
      </c>
      <c r="M26" s="129">
        <v>1819.4131486199999</v>
      </c>
      <c r="N26" s="129">
        <v>0</v>
      </c>
      <c r="O26" s="129">
        <v>0</v>
      </c>
      <c r="P26" s="129">
        <v>9.4529200000000001E-3</v>
      </c>
      <c r="Q26" s="129"/>
      <c r="R26" s="129"/>
      <c r="S26" s="129"/>
    </row>
    <row r="27" spans="1:19" hidden="1" outlineLevel="1">
      <c r="A27" s="8">
        <v>41030</v>
      </c>
      <c r="B27" s="129">
        <v>5802.7068912599998</v>
      </c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4007.9999993000001</v>
      </c>
      <c r="J27" s="129">
        <v>6.3401799900000002</v>
      </c>
      <c r="K27" s="129">
        <v>4001.6598193099999</v>
      </c>
      <c r="L27" s="129">
        <v>1794.7068919599999</v>
      </c>
      <c r="M27" s="129">
        <v>1794.7068919599999</v>
      </c>
      <c r="N27" s="129">
        <v>0</v>
      </c>
      <c r="O27" s="129">
        <v>0</v>
      </c>
      <c r="P27" s="129">
        <v>9.2122200000000001E-3</v>
      </c>
      <c r="Q27" s="129"/>
      <c r="R27" s="129"/>
      <c r="S27" s="129"/>
    </row>
    <row r="28" spans="1:19" hidden="1" outlineLevel="1">
      <c r="A28" s="8">
        <v>41061</v>
      </c>
      <c r="B28" s="129">
        <v>6041.7114125999997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4262.7889264200003</v>
      </c>
      <c r="J28" s="129">
        <v>6.27363962</v>
      </c>
      <c r="K28" s="129">
        <v>4256.5152867999996</v>
      </c>
      <c r="L28" s="129">
        <v>1778.9224861800001</v>
      </c>
      <c r="M28" s="129">
        <v>1778.9224861800001</v>
      </c>
      <c r="N28" s="129">
        <v>0</v>
      </c>
      <c r="O28" s="129">
        <v>0</v>
      </c>
      <c r="P28" s="129">
        <v>5.6858000000000004E-3</v>
      </c>
      <c r="Q28" s="129"/>
      <c r="R28" s="129"/>
      <c r="S28" s="129"/>
    </row>
    <row r="29" spans="1:19" hidden="1" outlineLevel="1">
      <c r="A29" s="8">
        <v>41091</v>
      </c>
      <c r="B29" s="129">
        <v>5730.7084922599997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3951.9067055999999</v>
      </c>
      <c r="J29" s="129">
        <v>9.4563301800000001</v>
      </c>
      <c r="K29" s="129">
        <v>3942.45037542</v>
      </c>
      <c r="L29" s="129">
        <v>1778.8017866600001</v>
      </c>
      <c r="M29" s="129">
        <v>1778.8017866600001</v>
      </c>
      <c r="N29" s="129">
        <v>0</v>
      </c>
      <c r="O29" s="129">
        <v>0</v>
      </c>
      <c r="P29" s="129">
        <v>2.8988799999999999E-3</v>
      </c>
      <c r="Q29" s="129"/>
      <c r="R29" s="129"/>
      <c r="S29" s="129"/>
    </row>
    <row r="30" spans="1:19" hidden="1" outlineLevel="1">
      <c r="A30" s="8">
        <v>41122</v>
      </c>
      <c r="B30" s="129">
        <v>5974.20560252</v>
      </c>
      <c r="C30" s="129">
        <v>0.13205729999999999</v>
      </c>
      <c r="D30" s="129">
        <v>0</v>
      </c>
      <c r="E30" s="129">
        <v>0.13205729999999999</v>
      </c>
      <c r="F30" s="129">
        <v>0</v>
      </c>
      <c r="G30" s="129">
        <v>0</v>
      </c>
      <c r="H30" s="129">
        <v>0</v>
      </c>
      <c r="I30" s="129">
        <v>4180.5098042500003</v>
      </c>
      <c r="J30" s="129">
        <v>8.1651922199999998</v>
      </c>
      <c r="K30" s="129">
        <v>4172.3446120299996</v>
      </c>
      <c r="L30" s="129">
        <v>1793.56374097</v>
      </c>
      <c r="M30" s="129">
        <v>1793.5637368499999</v>
      </c>
      <c r="N30" s="129">
        <v>4.1200000000000004E-6</v>
      </c>
      <c r="O30" s="129">
        <v>0</v>
      </c>
      <c r="P30" s="129">
        <v>6.1468000000000004E-4</v>
      </c>
      <c r="Q30" s="129"/>
      <c r="R30" s="129"/>
      <c r="S30" s="129"/>
    </row>
    <row r="31" spans="1:19" hidden="1" outlineLevel="1">
      <c r="A31" s="8">
        <v>41153</v>
      </c>
      <c r="B31" s="129">
        <v>5895.5455243099996</v>
      </c>
      <c r="C31" s="129">
        <v>0.12754964999999999</v>
      </c>
      <c r="D31" s="129">
        <v>0</v>
      </c>
      <c r="E31" s="129">
        <v>0.12754964999999999</v>
      </c>
      <c r="F31" s="129">
        <v>0</v>
      </c>
      <c r="G31" s="129">
        <v>0</v>
      </c>
      <c r="H31" s="129">
        <v>0</v>
      </c>
      <c r="I31" s="129">
        <v>4109.4134634800002</v>
      </c>
      <c r="J31" s="129">
        <v>7.5955088499999999</v>
      </c>
      <c r="K31" s="129">
        <v>4101.8179546299998</v>
      </c>
      <c r="L31" s="129">
        <v>1786.00451118</v>
      </c>
      <c r="M31" s="129">
        <v>1786.00451118</v>
      </c>
      <c r="N31" s="129">
        <v>0</v>
      </c>
      <c r="O31" s="129">
        <v>0</v>
      </c>
      <c r="P31" s="129">
        <v>6.6142999999999996E-4</v>
      </c>
      <c r="Q31" s="129"/>
      <c r="R31" s="129"/>
      <c r="S31" s="129"/>
    </row>
    <row r="32" spans="1:19" hidden="1" outlineLevel="1">
      <c r="A32" s="8">
        <v>41183</v>
      </c>
      <c r="B32" s="129">
        <v>5923.5879310199998</v>
      </c>
      <c r="C32" s="129">
        <v>0.1241038</v>
      </c>
      <c r="D32" s="129">
        <v>0</v>
      </c>
      <c r="E32" s="129">
        <v>0.1241038</v>
      </c>
      <c r="F32" s="129">
        <v>0</v>
      </c>
      <c r="G32" s="129">
        <v>0</v>
      </c>
      <c r="H32" s="129">
        <v>0</v>
      </c>
      <c r="I32" s="129">
        <v>4157.1274850899999</v>
      </c>
      <c r="J32" s="129">
        <v>7.2138203299999999</v>
      </c>
      <c r="K32" s="129">
        <v>4149.9136647599998</v>
      </c>
      <c r="L32" s="129">
        <v>1766.33634213</v>
      </c>
      <c r="M32" s="129">
        <v>1766.33634213</v>
      </c>
      <c r="N32" s="129">
        <v>0</v>
      </c>
      <c r="O32" s="129">
        <v>0</v>
      </c>
      <c r="P32" s="129">
        <v>6.8530000000000002E-4</v>
      </c>
      <c r="Q32" s="129"/>
      <c r="R32" s="129"/>
      <c r="S32" s="129"/>
    </row>
    <row r="33" spans="1:19" hidden="1" outlineLevel="1">
      <c r="A33" s="8">
        <v>41214</v>
      </c>
      <c r="B33" s="129">
        <v>5757.6369808999998</v>
      </c>
      <c r="C33" s="129">
        <v>0.12039016</v>
      </c>
      <c r="D33" s="129">
        <v>0</v>
      </c>
      <c r="E33" s="129">
        <v>0.12039016</v>
      </c>
      <c r="F33" s="129">
        <v>0</v>
      </c>
      <c r="G33" s="129">
        <v>0</v>
      </c>
      <c r="H33" s="129">
        <v>0</v>
      </c>
      <c r="I33" s="129">
        <v>4008.8959203700001</v>
      </c>
      <c r="J33" s="129">
        <v>6.8297741299999997</v>
      </c>
      <c r="K33" s="129">
        <v>4002.0661462399999</v>
      </c>
      <c r="L33" s="129">
        <v>1748.62067037</v>
      </c>
      <c r="M33" s="129">
        <v>1748.62067037</v>
      </c>
      <c r="N33" s="129">
        <v>0</v>
      </c>
      <c r="O33" s="129">
        <v>0</v>
      </c>
      <c r="P33" s="129">
        <v>6.5304999999999996E-4</v>
      </c>
      <c r="Q33" s="129"/>
      <c r="R33" s="129"/>
      <c r="S33" s="129"/>
    </row>
    <row r="34" spans="1:19" hidden="1" outlineLevel="1">
      <c r="A34" s="8">
        <v>41244</v>
      </c>
      <c r="B34" s="129">
        <v>6110.5519796500002</v>
      </c>
      <c r="C34" s="129">
        <v>0.11688555</v>
      </c>
      <c r="D34" s="129">
        <v>0</v>
      </c>
      <c r="E34" s="129">
        <v>0.11688555</v>
      </c>
      <c r="F34" s="129">
        <v>0</v>
      </c>
      <c r="G34" s="129">
        <v>0</v>
      </c>
      <c r="H34" s="129">
        <v>0</v>
      </c>
      <c r="I34" s="129">
        <v>4382.6345378200003</v>
      </c>
      <c r="J34" s="129">
        <v>6.2656608399999998</v>
      </c>
      <c r="K34" s="129">
        <v>4376.3688769800001</v>
      </c>
      <c r="L34" s="129">
        <v>1727.8005562799999</v>
      </c>
      <c r="M34" s="129">
        <v>1727.8005562799999</v>
      </c>
      <c r="N34" s="129">
        <v>0</v>
      </c>
      <c r="O34" s="129">
        <v>0</v>
      </c>
      <c r="P34" s="129">
        <v>6.6434999999999997E-4</v>
      </c>
      <c r="Q34" s="129"/>
      <c r="R34" s="129"/>
      <c r="S34" s="129"/>
    </row>
    <row r="35" spans="1:19" hidden="1" outlineLevel="1">
      <c r="A35" s="8">
        <v>41275</v>
      </c>
      <c r="B35" s="129">
        <v>5727.8885418</v>
      </c>
      <c r="C35" s="129">
        <v>0.17456279</v>
      </c>
      <c r="D35" s="129">
        <v>2.70192E-3</v>
      </c>
      <c r="E35" s="129">
        <v>0.17186087</v>
      </c>
      <c r="F35" s="129">
        <v>0</v>
      </c>
      <c r="G35" s="129">
        <v>0</v>
      </c>
      <c r="H35" s="129">
        <v>0</v>
      </c>
      <c r="I35" s="129">
        <v>4005.58612498</v>
      </c>
      <c r="J35" s="129">
        <v>5.64003531</v>
      </c>
      <c r="K35" s="129">
        <v>3999.9460896700002</v>
      </c>
      <c r="L35" s="129">
        <v>1722.12785403</v>
      </c>
      <c r="M35" s="129">
        <v>1721.8169643700001</v>
      </c>
      <c r="N35" s="129">
        <v>0.31088966000000001</v>
      </c>
      <c r="O35" s="129">
        <v>0</v>
      </c>
      <c r="P35" s="129">
        <v>6.6573999999999995E-4</v>
      </c>
      <c r="Q35" s="129"/>
      <c r="R35" s="129"/>
      <c r="S35" s="129"/>
    </row>
    <row r="36" spans="1:19" hidden="1" outlineLevel="1">
      <c r="A36" s="8">
        <v>41306</v>
      </c>
      <c r="B36" s="129">
        <v>5707.8188107599999</v>
      </c>
      <c r="C36" s="129">
        <v>0.16249820000000001</v>
      </c>
      <c r="D36" s="129">
        <v>9.0000000000000006E-5</v>
      </c>
      <c r="E36" s="129">
        <v>0.1624082</v>
      </c>
      <c r="F36" s="129">
        <v>0</v>
      </c>
      <c r="G36" s="129">
        <v>0</v>
      </c>
      <c r="H36" s="129">
        <v>0</v>
      </c>
      <c r="I36" s="129">
        <v>3988.4479304800002</v>
      </c>
      <c r="J36" s="129">
        <v>4.9101649600000004</v>
      </c>
      <c r="K36" s="129">
        <v>3983.53776552</v>
      </c>
      <c r="L36" s="129">
        <v>1719.2083820800001</v>
      </c>
      <c r="M36" s="129">
        <v>1718.89293993</v>
      </c>
      <c r="N36" s="129">
        <v>0.31544214999999998</v>
      </c>
      <c r="O36" s="129">
        <v>0</v>
      </c>
      <c r="P36" s="129">
        <v>6.7416999999999998E-4</v>
      </c>
      <c r="Q36" s="129"/>
      <c r="R36" s="129"/>
      <c r="S36" s="129"/>
    </row>
    <row r="37" spans="1:19" hidden="1" outlineLevel="1">
      <c r="A37" s="8">
        <v>41334</v>
      </c>
      <c r="B37" s="129">
        <v>5770.4075232900004</v>
      </c>
      <c r="C37" s="129">
        <v>0.16689317000000001</v>
      </c>
      <c r="D37" s="129">
        <v>5.1500000000000005E-4</v>
      </c>
      <c r="E37" s="129">
        <v>0.16637816999999999</v>
      </c>
      <c r="F37" s="129">
        <v>0</v>
      </c>
      <c r="G37" s="129">
        <v>0</v>
      </c>
      <c r="H37" s="129">
        <v>0</v>
      </c>
      <c r="I37" s="129">
        <v>4044.35675636</v>
      </c>
      <c r="J37" s="129">
        <v>6.9356903299999999</v>
      </c>
      <c r="K37" s="129">
        <v>4037.42106603</v>
      </c>
      <c r="L37" s="129">
        <v>1725.8838737599999</v>
      </c>
      <c r="M37" s="129">
        <v>1725.6134860699999</v>
      </c>
      <c r="N37" s="129">
        <v>0.27038769000000001</v>
      </c>
      <c r="O37" s="129">
        <v>0</v>
      </c>
      <c r="P37" s="129">
        <v>6.7422999999999995E-4</v>
      </c>
      <c r="Q37" s="129"/>
      <c r="R37" s="129"/>
      <c r="S37" s="129"/>
    </row>
    <row r="38" spans="1:19" hidden="1" outlineLevel="1">
      <c r="A38" s="8">
        <v>41365</v>
      </c>
      <c r="B38" s="129">
        <v>5781.0394420399998</v>
      </c>
      <c r="C38" s="129">
        <v>0.20435186999999999</v>
      </c>
      <c r="D38" s="129">
        <v>2.49153E-3</v>
      </c>
      <c r="E38" s="129">
        <v>0.20186034</v>
      </c>
      <c r="F38" s="129">
        <v>0</v>
      </c>
      <c r="G38" s="129">
        <v>0</v>
      </c>
      <c r="H38" s="129">
        <v>0</v>
      </c>
      <c r="I38" s="129">
        <v>4023.6471165500002</v>
      </c>
      <c r="J38" s="129">
        <v>6.1473461399999998</v>
      </c>
      <c r="K38" s="129">
        <v>4017.4997704100001</v>
      </c>
      <c r="L38" s="129">
        <v>1757.1879736200001</v>
      </c>
      <c r="M38" s="129">
        <v>1756.88906477</v>
      </c>
      <c r="N38" s="129">
        <v>0.29890885</v>
      </c>
      <c r="O38" s="129">
        <v>0</v>
      </c>
      <c r="P38" s="129">
        <v>6.7588999999999995E-4</v>
      </c>
      <c r="Q38" s="129"/>
      <c r="R38" s="129"/>
      <c r="S38" s="129"/>
    </row>
    <row r="39" spans="1:19" hidden="1" outlineLevel="1">
      <c r="A39" s="8">
        <v>41395</v>
      </c>
      <c r="B39" s="129">
        <v>5804.4881511900003</v>
      </c>
      <c r="C39" s="129">
        <v>0.19090177999999999</v>
      </c>
      <c r="D39" s="129">
        <v>5.7479999999999999E-4</v>
      </c>
      <c r="E39" s="129">
        <v>0.19032698000000001</v>
      </c>
      <c r="F39" s="129">
        <v>0</v>
      </c>
      <c r="G39" s="129">
        <v>0</v>
      </c>
      <c r="H39" s="129">
        <v>0</v>
      </c>
      <c r="I39" s="129">
        <v>4039.37541448</v>
      </c>
      <c r="J39" s="129">
        <v>5.5514840599999999</v>
      </c>
      <c r="K39" s="129">
        <v>4033.8239304200001</v>
      </c>
      <c r="L39" s="129">
        <v>1764.9218349299999</v>
      </c>
      <c r="M39" s="129">
        <v>1764.5721140799999</v>
      </c>
      <c r="N39" s="129">
        <v>0.34972085000000003</v>
      </c>
      <c r="O39" s="129">
        <v>0</v>
      </c>
      <c r="P39" s="129">
        <v>6.3865999999999999E-4</v>
      </c>
      <c r="Q39" s="129"/>
      <c r="R39" s="129"/>
      <c r="S39" s="129"/>
    </row>
    <row r="40" spans="1:19" hidden="1" outlineLevel="1">
      <c r="A40" s="8">
        <v>41426</v>
      </c>
      <c r="B40" s="129">
        <v>6254.0475381400001</v>
      </c>
      <c r="C40" s="129">
        <v>0.18925644999999999</v>
      </c>
      <c r="D40" s="129">
        <v>1.62839E-3</v>
      </c>
      <c r="E40" s="129">
        <v>0.18762806000000001</v>
      </c>
      <c r="F40" s="129">
        <v>0</v>
      </c>
      <c r="G40" s="129">
        <v>0</v>
      </c>
      <c r="H40" s="129">
        <v>0</v>
      </c>
      <c r="I40" s="129">
        <v>4491.4328761699999</v>
      </c>
      <c r="J40" s="129">
        <v>4.9427945800000002</v>
      </c>
      <c r="K40" s="129">
        <v>4486.49008159</v>
      </c>
      <c r="L40" s="129">
        <v>1762.4254055199999</v>
      </c>
      <c r="M40" s="129">
        <v>1762.06641212</v>
      </c>
      <c r="N40" s="129">
        <v>0.35899340000000002</v>
      </c>
      <c r="O40" s="129">
        <v>0</v>
      </c>
      <c r="P40" s="129">
        <v>7.0536999999999998E-4</v>
      </c>
      <c r="Q40" s="129"/>
      <c r="R40" s="129"/>
      <c r="S40" s="129"/>
    </row>
    <row r="41" spans="1:19" hidden="1" outlineLevel="1">
      <c r="A41" s="8">
        <v>41456</v>
      </c>
      <c r="B41" s="129">
        <v>5947.9117719200003</v>
      </c>
      <c r="C41" s="129">
        <v>0.17939859</v>
      </c>
      <c r="D41" s="129">
        <v>4.9027599999999999E-3</v>
      </c>
      <c r="E41" s="129">
        <v>0.17449582999999999</v>
      </c>
      <c r="F41" s="129">
        <v>0</v>
      </c>
      <c r="G41" s="129">
        <v>0</v>
      </c>
      <c r="H41" s="129">
        <v>0</v>
      </c>
      <c r="I41" s="129">
        <v>4182.1648827999998</v>
      </c>
      <c r="J41" s="129">
        <v>7.1969569599999996</v>
      </c>
      <c r="K41" s="129">
        <v>4174.9679258400001</v>
      </c>
      <c r="L41" s="129">
        <v>1765.56749053</v>
      </c>
      <c r="M41" s="129">
        <v>1765.1803689400001</v>
      </c>
      <c r="N41" s="129">
        <v>0.38712159000000002</v>
      </c>
      <c r="O41" s="129">
        <v>0</v>
      </c>
      <c r="P41" s="129">
        <v>7.9845999999999997E-4</v>
      </c>
      <c r="Q41" s="129"/>
      <c r="R41" s="129"/>
      <c r="S41" s="129"/>
    </row>
    <row r="42" spans="1:19" hidden="1" outlineLevel="1">
      <c r="A42" s="8">
        <v>41487</v>
      </c>
      <c r="B42" s="129">
        <v>6065.8111280100002</v>
      </c>
      <c r="C42" s="129">
        <v>0.19538061000000001</v>
      </c>
      <c r="D42" s="129">
        <v>5.0472700000000004E-3</v>
      </c>
      <c r="E42" s="129">
        <v>0.19033333999999999</v>
      </c>
      <c r="F42" s="129">
        <v>0</v>
      </c>
      <c r="G42" s="129">
        <v>0</v>
      </c>
      <c r="H42" s="129">
        <v>0</v>
      </c>
      <c r="I42" s="129">
        <v>4283.6170591600003</v>
      </c>
      <c r="J42" s="129">
        <v>7.0954907800000004</v>
      </c>
      <c r="K42" s="129">
        <v>4276.5215683799997</v>
      </c>
      <c r="L42" s="129">
        <v>1781.9986882400001</v>
      </c>
      <c r="M42" s="129">
        <v>1781.55208791</v>
      </c>
      <c r="N42" s="129">
        <v>0.44660032999999999</v>
      </c>
      <c r="O42" s="129">
        <v>0</v>
      </c>
      <c r="P42" s="129">
        <v>9.0698999999999999E-4</v>
      </c>
      <c r="Q42" s="129"/>
      <c r="R42" s="129"/>
      <c r="S42" s="129"/>
    </row>
    <row r="43" spans="1:19" hidden="1" outlineLevel="1">
      <c r="A43" s="8">
        <v>41518</v>
      </c>
      <c r="B43" s="129">
        <v>5986.1991416800001</v>
      </c>
      <c r="C43" s="129">
        <v>0.20029910000000001</v>
      </c>
      <c r="D43" s="129">
        <v>4.9855100000000003E-3</v>
      </c>
      <c r="E43" s="129">
        <v>0.19531359000000001</v>
      </c>
      <c r="F43" s="129">
        <v>0</v>
      </c>
      <c r="G43" s="129">
        <v>0</v>
      </c>
      <c r="H43" s="129">
        <v>0</v>
      </c>
      <c r="I43" s="129">
        <v>4187.0911570099997</v>
      </c>
      <c r="J43" s="129">
        <v>6.8510293999999998</v>
      </c>
      <c r="K43" s="129">
        <v>4180.2401276099999</v>
      </c>
      <c r="L43" s="129">
        <v>1798.90768557</v>
      </c>
      <c r="M43" s="129">
        <v>1798.51382773</v>
      </c>
      <c r="N43" s="129">
        <v>0.39385784000000001</v>
      </c>
      <c r="O43" s="129">
        <v>0</v>
      </c>
      <c r="P43" s="129">
        <v>1.04839E-3</v>
      </c>
      <c r="Q43" s="129"/>
      <c r="R43" s="129"/>
      <c r="S43" s="129"/>
    </row>
    <row r="44" spans="1:19" hidden="1" outlineLevel="1">
      <c r="A44" s="8">
        <v>41548</v>
      </c>
      <c r="B44" s="129">
        <v>6038.3993273899996</v>
      </c>
      <c r="C44" s="129">
        <v>0.22441591999999999</v>
      </c>
      <c r="D44" s="129">
        <v>6.9299999999999997E-6</v>
      </c>
      <c r="E44" s="129">
        <v>0.22440899</v>
      </c>
      <c r="F44" s="129">
        <v>0</v>
      </c>
      <c r="G44" s="129">
        <v>0</v>
      </c>
      <c r="H44" s="129">
        <v>0</v>
      </c>
      <c r="I44" s="129">
        <v>4238.2542859300002</v>
      </c>
      <c r="J44" s="129">
        <v>9.4520203499999997</v>
      </c>
      <c r="K44" s="129">
        <v>4228.8022655799996</v>
      </c>
      <c r="L44" s="129">
        <v>1799.9206255399999</v>
      </c>
      <c r="M44" s="129">
        <v>1799.5058710000001</v>
      </c>
      <c r="N44" s="129">
        <v>0.41475454</v>
      </c>
      <c r="O44" s="129">
        <v>0</v>
      </c>
      <c r="P44" s="129">
        <v>1.13967E-3</v>
      </c>
      <c r="Q44" s="129"/>
      <c r="R44" s="129"/>
      <c r="S44" s="129"/>
    </row>
    <row r="45" spans="1:19" hidden="1" outlineLevel="1">
      <c r="A45" s="8">
        <v>41579</v>
      </c>
      <c r="B45" s="129">
        <v>6100.1566469899999</v>
      </c>
      <c r="C45" s="129">
        <v>0.20966308</v>
      </c>
      <c r="D45" s="129">
        <v>0</v>
      </c>
      <c r="E45" s="129">
        <v>0.20966308</v>
      </c>
      <c r="F45" s="129">
        <v>0</v>
      </c>
      <c r="G45" s="129">
        <v>0</v>
      </c>
      <c r="H45" s="129">
        <v>0</v>
      </c>
      <c r="I45" s="129">
        <v>4338.3938128500004</v>
      </c>
      <c r="J45" s="129">
        <v>9.1457520199999998</v>
      </c>
      <c r="K45" s="129">
        <v>4329.2480608300002</v>
      </c>
      <c r="L45" s="129">
        <v>1761.5531710600001</v>
      </c>
      <c r="M45" s="129">
        <v>1761.1201065099999</v>
      </c>
      <c r="N45" s="129">
        <v>0.43306454999999999</v>
      </c>
      <c r="O45" s="129">
        <v>0</v>
      </c>
      <c r="P45" s="129">
        <v>1.1423200000000001E-3</v>
      </c>
      <c r="Q45" s="129"/>
      <c r="R45" s="129"/>
      <c r="S45" s="129"/>
    </row>
    <row r="46" spans="1:19" hidden="1" outlineLevel="1">
      <c r="A46" s="8">
        <v>41609</v>
      </c>
      <c r="B46" s="129">
        <v>6933.2176583700002</v>
      </c>
      <c r="C46" s="129">
        <v>0.22087354000000001</v>
      </c>
      <c r="D46" s="129">
        <v>0</v>
      </c>
      <c r="E46" s="129">
        <v>0.22087354000000001</v>
      </c>
      <c r="F46" s="129">
        <v>0</v>
      </c>
      <c r="G46" s="129">
        <v>0</v>
      </c>
      <c r="H46" s="129">
        <v>0</v>
      </c>
      <c r="I46" s="129">
        <v>5175.7308850400004</v>
      </c>
      <c r="J46" s="129">
        <v>7.9029379100000003</v>
      </c>
      <c r="K46" s="129">
        <v>5167.8279471300002</v>
      </c>
      <c r="L46" s="129">
        <v>1757.26589979</v>
      </c>
      <c r="M46" s="129">
        <v>1756.8549329800001</v>
      </c>
      <c r="N46" s="129">
        <v>0.41096681000000002</v>
      </c>
      <c r="O46" s="129">
        <v>0</v>
      </c>
      <c r="P46" s="129">
        <v>1.2428700000000001E-3</v>
      </c>
      <c r="Q46" s="129"/>
      <c r="R46" s="129"/>
      <c r="S46" s="129"/>
    </row>
    <row r="47" spans="1:19" hidden="1" outlineLevel="1">
      <c r="A47" s="8">
        <v>41640</v>
      </c>
      <c r="B47" s="129">
        <v>6485.1222872899998</v>
      </c>
      <c r="C47" s="129">
        <v>0.19785771999999999</v>
      </c>
      <c r="D47" s="129">
        <v>0</v>
      </c>
      <c r="E47" s="129">
        <v>0.19785771999999999</v>
      </c>
      <c r="F47" s="129">
        <v>0</v>
      </c>
      <c r="G47" s="129">
        <v>0</v>
      </c>
      <c r="H47" s="129">
        <v>0</v>
      </c>
      <c r="I47" s="129">
        <v>4715.5329808300003</v>
      </c>
      <c r="J47" s="129">
        <v>7.3477676599999997</v>
      </c>
      <c r="K47" s="129">
        <v>4708.1852131699998</v>
      </c>
      <c r="L47" s="129">
        <v>1769.39144874</v>
      </c>
      <c r="M47" s="129">
        <v>1768.96105977</v>
      </c>
      <c r="N47" s="129">
        <v>0.43038896999999998</v>
      </c>
      <c r="O47" s="129">
        <v>0</v>
      </c>
      <c r="P47" s="129">
        <v>1.3648200000000001E-3</v>
      </c>
      <c r="Q47" s="129"/>
      <c r="R47" s="129"/>
      <c r="S47" s="129"/>
    </row>
    <row r="48" spans="1:19" hidden="1" outlineLevel="1">
      <c r="A48" s="8">
        <v>41671</v>
      </c>
      <c r="B48" s="129">
        <v>7489.0555931400004</v>
      </c>
      <c r="C48" s="129">
        <v>0.21499214999999999</v>
      </c>
      <c r="D48" s="129">
        <v>0</v>
      </c>
      <c r="E48" s="129">
        <v>0.21499214999999999</v>
      </c>
      <c r="F48" s="129">
        <v>0</v>
      </c>
      <c r="G48" s="129">
        <v>0</v>
      </c>
      <c r="H48" s="129">
        <v>0</v>
      </c>
      <c r="I48" s="129">
        <v>5599.3243822200002</v>
      </c>
      <c r="J48" s="129">
        <v>7.4523846799999998</v>
      </c>
      <c r="K48" s="129">
        <v>5591.8719975399999</v>
      </c>
      <c r="L48" s="129">
        <v>1889.51621877</v>
      </c>
      <c r="M48" s="129">
        <v>1889.09340488</v>
      </c>
      <c r="N48" s="129">
        <v>0.42281389000000003</v>
      </c>
      <c r="O48" s="129">
        <v>0</v>
      </c>
      <c r="P48" s="129">
        <v>1.62258E-3</v>
      </c>
      <c r="Q48" s="129"/>
      <c r="R48" s="129"/>
      <c r="S48" s="129"/>
    </row>
    <row r="49" spans="1:19" hidden="1" outlineLevel="1">
      <c r="A49" s="8">
        <v>41699</v>
      </c>
      <c r="B49" s="129">
        <v>7756.02052138</v>
      </c>
      <c r="C49" s="129">
        <v>0.2083759</v>
      </c>
      <c r="D49" s="129">
        <v>1.7E-6</v>
      </c>
      <c r="E49" s="129">
        <v>0.20837420000000001</v>
      </c>
      <c r="F49" s="129">
        <v>0</v>
      </c>
      <c r="G49" s="129">
        <v>0</v>
      </c>
      <c r="H49" s="129">
        <v>0</v>
      </c>
      <c r="I49" s="129">
        <v>5819.2005759399999</v>
      </c>
      <c r="J49" s="129">
        <v>5.4975252699999997</v>
      </c>
      <c r="K49" s="129">
        <v>5813.7030506700003</v>
      </c>
      <c r="L49" s="129">
        <v>1936.6115695399999</v>
      </c>
      <c r="M49" s="129">
        <v>1936.1893209</v>
      </c>
      <c r="N49" s="129">
        <v>0.42224864000000001</v>
      </c>
      <c r="O49" s="129">
        <v>0</v>
      </c>
      <c r="P49" s="129">
        <v>1.8134399999999999E-3</v>
      </c>
      <c r="Q49" s="129"/>
      <c r="R49" s="129"/>
      <c r="S49" s="129"/>
    </row>
    <row r="50" spans="1:19" hidden="1" outlineLevel="1">
      <c r="A50" s="8">
        <v>41730</v>
      </c>
      <c r="B50" s="129">
        <v>7602.5203596299998</v>
      </c>
      <c r="C50" s="129">
        <v>0.21293445999999999</v>
      </c>
      <c r="D50" s="129">
        <v>0</v>
      </c>
      <c r="E50" s="129">
        <v>0.21293445999999999</v>
      </c>
      <c r="F50" s="129">
        <v>0</v>
      </c>
      <c r="G50" s="129">
        <v>0</v>
      </c>
      <c r="H50" s="129">
        <v>0</v>
      </c>
      <c r="I50" s="129">
        <v>5639.4611135499999</v>
      </c>
      <c r="J50" s="129">
        <v>8.0379767199999996</v>
      </c>
      <c r="K50" s="129">
        <v>5631.4231368299997</v>
      </c>
      <c r="L50" s="129">
        <v>1962.8463116200001</v>
      </c>
      <c r="M50" s="129">
        <v>1962.43375242</v>
      </c>
      <c r="N50" s="129">
        <v>0.41255920000000001</v>
      </c>
      <c r="O50" s="129">
        <v>0</v>
      </c>
      <c r="P50" s="129">
        <v>1.9753100000000001E-3</v>
      </c>
      <c r="Q50" s="129"/>
      <c r="R50" s="129"/>
      <c r="S50" s="129"/>
    </row>
    <row r="51" spans="1:19" hidden="1" outlineLevel="1">
      <c r="A51" s="8">
        <v>41760</v>
      </c>
      <c r="B51" s="129">
        <v>7726.4604064900004</v>
      </c>
      <c r="C51" s="129">
        <v>0.19730099000000001</v>
      </c>
      <c r="D51" s="129">
        <v>0</v>
      </c>
      <c r="E51" s="129">
        <v>0.19730099000000001</v>
      </c>
      <c r="F51" s="129">
        <v>0</v>
      </c>
      <c r="G51" s="129">
        <v>0</v>
      </c>
      <c r="H51" s="129">
        <v>0</v>
      </c>
      <c r="I51" s="129">
        <v>5767.7753485499998</v>
      </c>
      <c r="J51" s="129">
        <v>8.1521362800000006</v>
      </c>
      <c r="K51" s="129">
        <v>5759.6232122700003</v>
      </c>
      <c r="L51" s="129">
        <v>1958.4877569499999</v>
      </c>
      <c r="M51" s="129">
        <v>1958.0756736000001</v>
      </c>
      <c r="N51" s="129">
        <v>0.41208335000000001</v>
      </c>
      <c r="O51" s="129">
        <v>0</v>
      </c>
      <c r="P51" s="129">
        <v>2.1436900000000002E-3</v>
      </c>
      <c r="Q51" s="129"/>
      <c r="R51" s="129"/>
      <c r="S51" s="129"/>
    </row>
    <row r="52" spans="1:19" hidden="1" outlineLevel="1">
      <c r="A52" s="8">
        <v>41791</v>
      </c>
      <c r="B52" s="129">
        <v>8695.4842209300004</v>
      </c>
      <c r="C52" s="129">
        <v>0.17666583999999999</v>
      </c>
      <c r="D52" s="129">
        <v>0</v>
      </c>
      <c r="E52" s="129">
        <v>0.17666583999999999</v>
      </c>
      <c r="F52" s="129">
        <v>0</v>
      </c>
      <c r="G52" s="129">
        <v>0</v>
      </c>
      <c r="H52" s="129">
        <v>0</v>
      </c>
      <c r="I52" s="129">
        <v>6775.5353530700004</v>
      </c>
      <c r="J52" s="129">
        <v>8.1970401200000005</v>
      </c>
      <c r="K52" s="129">
        <v>6767.3383129499998</v>
      </c>
      <c r="L52" s="129">
        <v>1919.7722020199999</v>
      </c>
      <c r="M52" s="129">
        <v>1919.38024645</v>
      </c>
      <c r="N52" s="129">
        <v>0.39195556999999998</v>
      </c>
      <c r="O52" s="129">
        <v>0</v>
      </c>
      <c r="P52" s="129">
        <v>2.18746E-3</v>
      </c>
      <c r="Q52" s="129"/>
      <c r="R52" s="129"/>
      <c r="S52" s="129"/>
    </row>
    <row r="53" spans="1:19" hidden="1" outlineLevel="1">
      <c r="A53" s="8">
        <v>41821</v>
      </c>
      <c r="B53" s="129">
        <v>7832.6076094099999</v>
      </c>
      <c r="C53" s="129">
        <v>0.1739338</v>
      </c>
      <c r="D53" s="129">
        <v>0</v>
      </c>
      <c r="E53" s="129">
        <v>0.1739338</v>
      </c>
      <c r="F53" s="129">
        <v>0</v>
      </c>
      <c r="G53" s="129">
        <v>0</v>
      </c>
      <c r="H53" s="129">
        <v>0</v>
      </c>
      <c r="I53" s="129">
        <v>5898.4227501699997</v>
      </c>
      <c r="J53" s="129">
        <v>8.7961208699999993</v>
      </c>
      <c r="K53" s="129">
        <v>5889.6266292999999</v>
      </c>
      <c r="L53" s="129">
        <v>1934.0109254399999</v>
      </c>
      <c r="M53" s="129">
        <v>1933.63184742</v>
      </c>
      <c r="N53" s="129">
        <v>0.37907802000000002</v>
      </c>
      <c r="O53" s="129">
        <v>0</v>
      </c>
      <c r="P53" s="129">
        <v>2.3460899999999999E-3</v>
      </c>
      <c r="Q53" s="129"/>
      <c r="R53" s="129"/>
      <c r="S53" s="129"/>
    </row>
    <row r="54" spans="1:19" hidden="1" outlineLevel="1">
      <c r="A54" s="8">
        <v>41852</v>
      </c>
      <c r="B54" s="129">
        <v>8383.9974589499998</v>
      </c>
      <c r="C54" s="129">
        <v>0.13571173</v>
      </c>
      <c r="D54" s="129">
        <v>0</v>
      </c>
      <c r="E54" s="129">
        <v>0.13571173</v>
      </c>
      <c r="F54" s="129">
        <v>0</v>
      </c>
      <c r="G54" s="129">
        <v>0</v>
      </c>
      <c r="H54" s="129">
        <v>0</v>
      </c>
      <c r="I54" s="129">
        <v>6355.2079009199997</v>
      </c>
      <c r="J54" s="129">
        <v>9.4274563400000009</v>
      </c>
      <c r="K54" s="129">
        <v>6345.7804445800002</v>
      </c>
      <c r="L54" s="129">
        <v>2028.6538462999999</v>
      </c>
      <c r="M54" s="129">
        <v>2028.27289219</v>
      </c>
      <c r="N54" s="129">
        <v>0.38095411000000001</v>
      </c>
      <c r="O54" s="129">
        <v>0</v>
      </c>
      <c r="P54" s="129">
        <v>2.6086099999999999E-3</v>
      </c>
      <c r="Q54" s="129"/>
      <c r="R54" s="129"/>
      <c r="S54" s="129"/>
    </row>
    <row r="55" spans="1:19" hidden="1" outlineLevel="1">
      <c r="A55" s="8">
        <v>41883</v>
      </c>
      <c r="B55" s="129">
        <v>8166.4925679099997</v>
      </c>
      <c r="C55" s="129">
        <v>0.13617531999999999</v>
      </c>
      <c r="D55" s="129">
        <v>0</v>
      </c>
      <c r="E55" s="129">
        <v>0.13617531999999999</v>
      </c>
      <c r="F55" s="129">
        <v>0</v>
      </c>
      <c r="G55" s="129">
        <v>0</v>
      </c>
      <c r="H55" s="129">
        <v>0</v>
      </c>
      <c r="I55" s="129">
        <v>6200.7282724699999</v>
      </c>
      <c r="J55" s="129">
        <v>8.1842012099999994</v>
      </c>
      <c r="K55" s="129">
        <v>6192.5440712600002</v>
      </c>
      <c r="L55" s="129">
        <v>1965.6281201199999</v>
      </c>
      <c r="M55" s="129">
        <v>1965.2642560899999</v>
      </c>
      <c r="N55" s="129">
        <v>0.36386403</v>
      </c>
      <c r="O55" s="129">
        <v>0</v>
      </c>
      <c r="P55" s="129">
        <v>2.7020799999999999E-3</v>
      </c>
      <c r="Q55" s="129"/>
      <c r="R55" s="129"/>
      <c r="S55" s="129"/>
    </row>
    <row r="56" spans="1:19" hidden="1" outlineLevel="1">
      <c r="A56" s="8">
        <v>41913</v>
      </c>
      <c r="B56" s="129">
        <v>8167.9144557199998</v>
      </c>
      <c r="C56" s="129">
        <v>0.12992490000000001</v>
      </c>
      <c r="D56" s="129">
        <v>0</v>
      </c>
      <c r="E56" s="129">
        <v>0.12992490000000001</v>
      </c>
      <c r="F56" s="129">
        <v>0</v>
      </c>
      <c r="G56" s="129">
        <v>0</v>
      </c>
      <c r="H56" s="129">
        <v>0</v>
      </c>
      <c r="I56" s="129">
        <v>6233.6257703600004</v>
      </c>
      <c r="J56" s="129">
        <v>8.7018743799999996</v>
      </c>
      <c r="K56" s="129">
        <v>6224.9238959800005</v>
      </c>
      <c r="L56" s="129">
        <v>1934.1587604599999</v>
      </c>
      <c r="M56" s="129">
        <v>1933.7990617200001</v>
      </c>
      <c r="N56" s="129">
        <v>0.35969874000000002</v>
      </c>
      <c r="O56" s="129">
        <v>0</v>
      </c>
      <c r="P56" s="129">
        <v>2.8586499999999999E-3</v>
      </c>
      <c r="Q56" s="129"/>
      <c r="R56" s="129"/>
      <c r="S56" s="129"/>
    </row>
    <row r="57" spans="1:19" hidden="1" outlineLevel="1">
      <c r="A57" s="8">
        <v>41944</v>
      </c>
      <c r="B57" s="129">
        <v>8978.5086550800006</v>
      </c>
      <c r="C57" s="129">
        <v>0.13416823</v>
      </c>
      <c r="D57" s="129">
        <v>0</v>
      </c>
      <c r="E57" s="129">
        <v>0.13416823</v>
      </c>
      <c r="F57" s="129">
        <v>0</v>
      </c>
      <c r="G57" s="129">
        <v>0</v>
      </c>
      <c r="H57" s="129">
        <v>0</v>
      </c>
      <c r="I57" s="129">
        <v>6984.3139743499996</v>
      </c>
      <c r="J57" s="129">
        <v>9.2707550100000002</v>
      </c>
      <c r="K57" s="129">
        <v>6975.0432193400002</v>
      </c>
      <c r="L57" s="129">
        <v>1994.0605125</v>
      </c>
      <c r="M57" s="129">
        <v>1993.7217669199999</v>
      </c>
      <c r="N57" s="129">
        <v>0.33874557999999999</v>
      </c>
      <c r="O57" s="129">
        <v>0</v>
      </c>
      <c r="P57" s="129">
        <v>1.2860419999999999E-2</v>
      </c>
      <c r="Q57" s="129"/>
      <c r="R57" s="129"/>
      <c r="S57" s="129"/>
    </row>
    <row r="58" spans="1:19" hidden="1" outlineLevel="1">
      <c r="A58" s="8">
        <v>41974</v>
      </c>
      <c r="B58" s="129">
        <v>9300.5719380499995</v>
      </c>
      <c r="C58" s="129">
        <v>0.13359921</v>
      </c>
      <c r="D58" s="129">
        <v>0</v>
      </c>
      <c r="E58" s="129">
        <v>0.13359921</v>
      </c>
      <c r="F58" s="129">
        <v>0</v>
      </c>
      <c r="G58" s="129">
        <v>0</v>
      </c>
      <c r="H58" s="129">
        <v>0</v>
      </c>
      <c r="I58" s="129">
        <v>7306.8982810500002</v>
      </c>
      <c r="J58" s="129">
        <v>8.5469606200000001</v>
      </c>
      <c r="K58" s="129">
        <v>7298.3513204299998</v>
      </c>
      <c r="L58" s="129">
        <v>1993.54005779</v>
      </c>
      <c r="M58" s="129">
        <v>1993.4327220099999</v>
      </c>
      <c r="N58" s="129">
        <v>0.10733578000000001</v>
      </c>
      <c r="O58" s="129">
        <v>0</v>
      </c>
      <c r="P58" s="129">
        <v>1.3326090000000001E-2</v>
      </c>
      <c r="Q58" s="129"/>
      <c r="R58" s="129"/>
      <c r="S58" s="129"/>
    </row>
    <row r="59" spans="1:19" hidden="1" outlineLevel="1">
      <c r="A59" s="8">
        <v>42005</v>
      </c>
      <c r="B59" s="129">
        <v>9411.6469075999994</v>
      </c>
      <c r="C59" s="129">
        <v>0.13346799000000001</v>
      </c>
      <c r="D59" s="129">
        <v>0</v>
      </c>
      <c r="E59" s="129">
        <v>0.13346799000000001</v>
      </c>
      <c r="F59" s="129">
        <v>0</v>
      </c>
      <c r="G59" s="129">
        <v>0</v>
      </c>
      <c r="H59" s="129">
        <v>0</v>
      </c>
      <c r="I59" s="129">
        <v>7422.5794010899999</v>
      </c>
      <c r="J59" s="129">
        <v>7.3224053299999996</v>
      </c>
      <c r="K59" s="129">
        <v>7415.2569957599999</v>
      </c>
      <c r="L59" s="129">
        <v>1988.9340385200001</v>
      </c>
      <c r="M59" s="129">
        <v>1988.81493697</v>
      </c>
      <c r="N59" s="129">
        <v>0.11910155</v>
      </c>
      <c r="O59" s="129">
        <v>0</v>
      </c>
      <c r="P59" s="129">
        <v>1.392973E-2</v>
      </c>
      <c r="Q59" s="129"/>
      <c r="R59" s="129"/>
      <c r="S59" s="129"/>
    </row>
    <row r="60" spans="1:19" hidden="1" outlineLevel="1">
      <c r="A60" s="8">
        <v>42036</v>
      </c>
      <c r="B60" s="129">
        <v>13874.821348699999</v>
      </c>
      <c r="C60" s="129">
        <v>0.13290757</v>
      </c>
      <c r="D60" s="129">
        <v>0</v>
      </c>
      <c r="E60" s="129">
        <v>0.13290757</v>
      </c>
      <c r="F60" s="129">
        <v>0</v>
      </c>
      <c r="G60" s="129">
        <v>0</v>
      </c>
      <c r="H60" s="129">
        <v>0</v>
      </c>
      <c r="I60" s="129">
        <v>11424.899950769999</v>
      </c>
      <c r="J60" s="129">
        <v>5.44654551</v>
      </c>
      <c r="K60" s="129">
        <v>11419.453405259999</v>
      </c>
      <c r="L60" s="129">
        <v>2449.7884903600002</v>
      </c>
      <c r="M60" s="129">
        <v>2449.6656742300001</v>
      </c>
      <c r="N60" s="129">
        <v>0.12281613</v>
      </c>
      <c r="O60" s="129">
        <v>0</v>
      </c>
      <c r="P60" s="129">
        <v>1.510651E-2</v>
      </c>
      <c r="Q60" s="129"/>
      <c r="R60" s="129"/>
      <c r="S60" s="129"/>
    </row>
    <row r="61" spans="1:19" hidden="1" outlineLevel="1">
      <c r="A61" s="8">
        <v>42064</v>
      </c>
      <c r="B61" s="129">
        <v>12049.470936469999</v>
      </c>
      <c r="C61" s="129">
        <v>0.13167343000000001</v>
      </c>
      <c r="D61" s="129">
        <v>0</v>
      </c>
      <c r="E61" s="129">
        <v>0.13167343000000001</v>
      </c>
      <c r="F61" s="129">
        <v>0</v>
      </c>
      <c r="G61" s="129">
        <v>0</v>
      </c>
      <c r="H61" s="129">
        <v>0</v>
      </c>
      <c r="I61" s="129">
        <v>9893.4719849400008</v>
      </c>
      <c r="J61" s="129">
        <v>3.4756166999999998</v>
      </c>
      <c r="K61" s="129">
        <v>9889.9963682399994</v>
      </c>
      <c r="L61" s="129">
        <v>2155.8672781</v>
      </c>
      <c r="M61" s="129">
        <v>2155.7479970999998</v>
      </c>
      <c r="N61" s="129">
        <v>0.119281</v>
      </c>
      <c r="O61" s="129">
        <v>0</v>
      </c>
      <c r="P61" s="129">
        <v>1.521754E-2</v>
      </c>
      <c r="Q61" s="129"/>
      <c r="R61" s="129"/>
      <c r="S61" s="129"/>
    </row>
    <row r="62" spans="1:19" hidden="1" outlineLevel="1">
      <c r="A62" s="8">
        <v>42095</v>
      </c>
      <c r="B62" s="129">
        <v>11101.44501223</v>
      </c>
      <c r="C62" s="129">
        <v>0.12997376999999999</v>
      </c>
      <c r="D62" s="129">
        <v>0</v>
      </c>
      <c r="E62" s="129">
        <v>0.12997376999999999</v>
      </c>
      <c r="F62" s="129">
        <v>0</v>
      </c>
      <c r="G62" s="129">
        <v>0</v>
      </c>
      <c r="H62" s="129">
        <v>0</v>
      </c>
      <c r="I62" s="129">
        <v>9055.9834771400001</v>
      </c>
      <c r="J62" s="129">
        <v>2.6601799000000002</v>
      </c>
      <c r="K62" s="129">
        <v>9053.3232972400001</v>
      </c>
      <c r="L62" s="129">
        <v>2045.33156132</v>
      </c>
      <c r="M62" s="129">
        <v>2045.20740028</v>
      </c>
      <c r="N62" s="129">
        <v>0.12416104</v>
      </c>
      <c r="O62" s="129">
        <v>0</v>
      </c>
      <c r="P62" s="129">
        <v>1.2393609999999999E-2</v>
      </c>
      <c r="Q62" s="129"/>
      <c r="R62" s="129"/>
      <c r="S62" s="129"/>
    </row>
    <row r="63" spans="1:19" hidden="1" outlineLevel="1">
      <c r="A63" s="8">
        <v>42125</v>
      </c>
      <c r="B63" s="129">
        <v>10954.08610887</v>
      </c>
      <c r="C63" s="129">
        <v>0.13007442</v>
      </c>
      <c r="D63" s="129">
        <v>0</v>
      </c>
      <c r="E63" s="129">
        <v>0.13007442</v>
      </c>
      <c r="F63" s="129">
        <v>0</v>
      </c>
      <c r="G63" s="129">
        <v>0</v>
      </c>
      <c r="H63" s="129">
        <v>0</v>
      </c>
      <c r="I63" s="129">
        <v>9134.8001275999995</v>
      </c>
      <c r="J63" s="129">
        <v>4.93930779</v>
      </c>
      <c r="K63" s="129">
        <v>9129.8608198099992</v>
      </c>
      <c r="L63" s="129">
        <v>1819.1559068500001</v>
      </c>
      <c r="M63" s="129">
        <v>1819.0510738</v>
      </c>
      <c r="N63" s="129">
        <v>0.10483305</v>
      </c>
      <c r="O63" s="129">
        <v>0</v>
      </c>
      <c r="P63" s="129">
        <v>1.111171E-2</v>
      </c>
      <c r="Q63" s="129"/>
      <c r="R63" s="129"/>
      <c r="S63" s="129"/>
    </row>
    <row r="64" spans="1:19" hidden="1" outlineLevel="1">
      <c r="A64" s="8">
        <v>42156</v>
      </c>
      <c r="B64" s="129">
        <v>11004.93251703</v>
      </c>
      <c r="C64" s="129">
        <v>0.13436608</v>
      </c>
      <c r="D64" s="129">
        <v>0</v>
      </c>
      <c r="E64" s="129">
        <v>0.13436608</v>
      </c>
      <c r="F64" s="129">
        <v>0</v>
      </c>
      <c r="G64" s="129">
        <v>0</v>
      </c>
      <c r="H64" s="129">
        <v>0</v>
      </c>
      <c r="I64" s="129">
        <v>9185.9175761999995</v>
      </c>
      <c r="J64" s="129">
        <v>4.6355482800000001</v>
      </c>
      <c r="K64" s="129">
        <v>9181.2820279200005</v>
      </c>
      <c r="L64" s="129">
        <v>1818.8805747500001</v>
      </c>
      <c r="M64" s="129">
        <v>1818.7770656</v>
      </c>
      <c r="N64" s="129">
        <v>0.10350914999999999</v>
      </c>
      <c r="O64" s="129">
        <v>0</v>
      </c>
      <c r="P64" s="129">
        <v>1.129281E-2</v>
      </c>
      <c r="Q64" s="129"/>
      <c r="R64" s="129"/>
      <c r="S64" s="129"/>
    </row>
    <row r="65" spans="1:19" hidden="1" outlineLevel="1">
      <c r="A65" s="8">
        <v>42186</v>
      </c>
      <c r="B65" s="129">
        <v>11313.910639580001</v>
      </c>
      <c r="C65" s="129">
        <v>0.13854272000000001</v>
      </c>
      <c r="D65" s="129">
        <v>0</v>
      </c>
      <c r="E65" s="129">
        <v>0.13854272000000001</v>
      </c>
      <c r="F65" s="129">
        <v>0</v>
      </c>
      <c r="G65" s="129">
        <v>0</v>
      </c>
      <c r="H65" s="129">
        <v>0</v>
      </c>
      <c r="I65" s="129">
        <v>9483.4235588899992</v>
      </c>
      <c r="J65" s="129">
        <v>4.5453787200000004</v>
      </c>
      <c r="K65" s="129">
        <v>9478.8781801700006</v>
      </c>
      <c r="L65" s="129">
        <v>1830.3485379700001</v>
      </c>
      <c r="M65" s="129">
        <v>1830.02025357</v>
      </c>
      <c r="N65" s="129">
        <v>0.32828439999999998</v>
      </c>
      <c r="O65" s="129">
        <v>0</v>
      </c>
      <c r="P65" s="129">
        <v>1.150233E-2</v>
      </c>
      <c r="Q65" s="129"/>
      <c r="R65" s="129"/>
      <c r="S65" s="129"/>
    </row>
    <row r="66" spans="1:19" hidden="1" outlineLevel="1">
      <c r="A66" s="8">
        <v>42217</v>
      </c>
      <c r="B66" s="129">
        <v>11143.060703900001</v>
      </c>
      <c r="C66" s="129">
        <v>0.13129350000000001</v>
      </c>
      <c r="D66" s="129">
        <v>0</v>
      </c>
      <c r="E66" s="129">
        <v>0.13129350000000001</v>
      </c>
      <c r="F66" s="129">
        <v>0</v>
      </c>
      <c r="G66" s="129">
        <v>0</v>
      </c>
      <c r="H66" s="129">
        <v>0</v>
      </c>
      <c r="I66" s="129">
        <v>9335.6071377099997</v>
      </c>
      <c r="J66" s="129">
        <v>4.4105808900000003</v>
      </c>
      <c r="K66" s="129">
        <v>9331.1965568199994</v>
      </c>
      <c r="L66" s="129">
        <v>1807.3222726900001</v>
      </c>
      <c r="M66" s="129">
        <v>1807.1980413599999</v>
      </c>
      <c r="N66" s="129">
        <v>0.12423133</v>
      </c>
      <c r="O66" s="129">
        <v>0</v>
      </c>
      <c r="P66" s="129">
        <v>1.170419E-2</v>
      </c>
      <c r="Q66" s="129"/>
      <c r="R66" s="129"/>
      <c r="S66" s="129"/>
    </row>
    <row r="67" spans="1:19" hidden="1" outlineLevel="1">
      <c r="A67" s="8">
        <v>42248</v>
      </c>
      <c r="B67" s="129">
        <v>11211.796790189999</v>
      </c>
      <c r="C67" s="129">
        <v>0.13516527</v>
      </c>
      <c r="D67" s="129">
        <v>0</v>
      </c>
      <c r="E67" s="129">
        <v>0.13516527</v>
      </c>
      <c r="F67" s="129">
        <v>0</v>
      </c>
      <c r="G67" s="129">
        <v>0</v>
      </c>
      <c r="H67" s="129">
        <v>0</v>
      </c>
      <c r="I67" s="129">
        <v>9418.1900369300001</v>
      </c>
      <c r="J67" s="129">
        <v>4.2623715000000004</v>
      </c>
      <c r="K67" s="129">
        <v>9413.9276654299993</v>
      </c>
      <c r="L67" s="129">
        <v>1793.47158799</v>
      </c>
      <c r="M67" s="129">
        <v>1793.34872217</v>
      </c>
      <c r="N67" s="129">
        <v>0.12286582</v>
      </c>
      <c r="O67" s="129">
        <v>0</v>
      </c>
      <c r="P67" s="129">
        <v>1.1834229999999999E-2</v>
      </c>
      <c r="Q67" s="129"/>
      <c r="R67" s="129"/>
      <c r="S67" s="129"/>
    </row>
    <row r="68" spans="1:19" hidden="1" outlineLevel="1">
      <c r="A68" s="8">
        <v>42278</v>
      </c>
      <c r="B68" s="129">
        <v>11697.07129115</v>
      </c>
      <c r="C68" s="129">
        <v>0.13903839000000001</v>
      </c>
      <c r="D68" s="129">
        <v>0</v>
      </c>
      <c r="E68" s="129">
        <v>0.13903839000000001</v>
      </c>
      <c r="F68" s="129">
        <v>0</v>
      </c>
      <c r="G68" s="129">
        <v>0</v>
      </c>
      <c r="H68" s="129">
        <v>0</v>
      </c>
      <c r="I68" s="129">
        <v>9935.1176169600003</v>
      </c>
      <c r="J68" s="129">
        <v>4.1889321900000001</v>
      </c>
      <c r="K68" s="129">
        <v>9930.9286847700005</v>
      </c>
      <c r="L68" s="129">
        <v>1761.8146357999999</v>
      </c>
      <c r="M68" s="129">
        <v>1761.69960391</v>
      </c>
      <c r="N68" s="129">
        <v>0.11503189</v>
      </c>
      <c r="O68" s="129">
        <v>0</v>
      </c>
      <c r="P68" s="129">
        <v>1.127354E-2</v>
      </c>
      <c r="Q68" s="129"/>
      <c r="R68" s="129"/>
      <c r="S68" s="129"/>
    </row>
    <row r="69" spans="1:19" hidden="1" outlineLevel="1">
      <c r="A69" s="8">
        <v>42309</v>
      </c>
      <c r="B69" s="129">
        <v>4477.2129887900001</v>
      </c>
      <c r="C69" s="129">
        <v>0.14301892999999999</v>
      </c>
      <c r="D69" s="129">
        <v>0</v>
      </c>
      <c r="E69" s="129">
        <v>0.14301892999999999</v>
      </c>
      <c r="F69" s="129">
        <v>0</v>
      </c>
      <c r="G69" s="129">
        <v>0</v>
      </c>
      <c r="H69" s="129">
        <v>0</v>
      </c>
      <c r="I69" s="129">
        <v>2685.4367618599999</v>
      </c>
      <c r="J69" s="129">
        <v>4.1264784800000003</v>
      </c>
      <c r="K69" s="129">
        <v>2681.3102833799999</v>
      </c>
      <c r="L69" s="129">
        <v>1791.633208</v>
      </c>
      <c r="M69" s="129">
        <v>1791.44752288</v>
      </c>
      <c r="N69" s="129">
        <v>0.18568512000000001</v>
      </c>
      <c r="O69" s="129">
        <v>0</v>
      </c>
      <c r="P69" s="129">
        <v>1.0363539999999999E-2</v>
      </c>
      <c r="Q69" s="129"/>
      <c r="R69" s="129"/>
      <c r="S69" s="129"/>
    </row>
    <row r="70" spans="1:19" hidden="1" outlineLevel="1">
      <c r="A70" s="8">
        <v>42339</v>
      </c>
      <c r="B70" s="129">
        <v>4152.6943594300001</v>
      </c>
      <c r="C70" s="129">
        <v>3.7961540000000002E-2</v>
      </c>
      <c r="D70" s="129">
        <v>0</v>
      </c>
      <c r="E70" s="129">
        <v>3.7961540000000002E-2</v>
      </c>
      <c r="F70" s="129">
        <v>0</v>
      </c>
      <c r="G70" s="129">
        <v>0</v>
      </c>
      <c r="H70" s="129">
        <v>0</v>
      </c>
      <c r="I70" s="129">
        <v>2468.3679792900002</v>
      </c>
      <c r="J70" s="129">
        <v>4.2945827999999997</v>
      </c>
      <c r="K70" s="129">
        <v>2464.0733964900001</v>
      </c>
      <c r="L70" s="129">
        <v>1684.2884186000001</v>
      </c>
      <c r="M70" s="129">
        <v>1684.1049222199999</v>
      </c>
      <c r="N70" s="129">
        <v>0.18349637999999999</v>
      </c>
      <c r="O70" s="129">
        <v>0</v>
      </c>
      <c r="P70" s="129">
        <v>9.6735399999999996E-3</v>
      </c>
      <c r="Q70" s="129"/>
      <c r="R70" s="129"/>
      <c r="S70" s="129"/>
    </row>
    <row r="71" spans="1:19" hidden="1" outlineLevel="1">
      <c r="A71" s="8">
        <v>42370</v>
      </c>
      <c r="B71" s="129">
        <v>4217.9661377599996</v>
      </c>
      <c r="C71" s="129">
        <v>4.001569E-2</v>
      </c>
      <c r="D71" s="129">
        <v>0</v>
      </c>
      <c r="E71" s="129">
        <v>4.001569E-2</v>
      </c>
      <c r="F71" s="129">
        <v>0</v>
      </c>
      <c r="G71" s="129">
        <v>0</v>
      </c>
      <c r="H71" s="129">
        <v>0</v>
      </c>
      <c r="I71" s="129">
        <v>2510.4705087500001</v>
      </c>
      <c r="J71" s="129">
        <v>4.1458228200000002</v>
      </c>
      <c r="K71" s="129">
        <v>2506.3246859300002</v>
      </c>
      <c r="L71" s="129">
        <v>1707.4556133200001</v>
      </c>
      <c r="M71" s="129">
        <v>1707.27244845</v>
      </c>
      <c r="N71" s="129">
        <v>0.18316487000000001</v>
      </c>
      <c r="O71" s="129">
        <v>0</v>
      </c>
      <c r="P71" s="129">
        <v>9.6654199999999992E-3</v>
      </c>
      <c r="Q71" s="129"/>
      <c r="R71" s="129"/>
      <c r="S71" s="129"/>
    </row>
    <row r="72" spans="1:19" hidden="1" outlineLevel="1">
      <c r="A72" s="8">
        <v>42401</v>
      </c>
      <c r="B72" s="129">
        <v>4254.3814665700002</v>
      </c>
      <c r="C72" s="129">
        <v>4.2127879999999999E-2</v>
      </c>
      <c r="D72" s="129">
        <v>0</v>
      </c>
      <c r="E72" s="129">
        <v>4.2127879999999999E-2</v>
      </c>
      <c r="F72" s="129">
        <v>0</v>
      </c>
      <c r="G72" s="129">
        <v>0</v>
      </c>
      <c r="H72" s="129">
        <v>0</v>
      </c>
      <c r="I72" s="129">
        <v>2501.4564736399998</v>
      </c>
      <c r="J72" s="129">
        <v>4.088006</v>
      </c>
      <c r="K72" s="129">
        <v>2497.3684676399998</v>
      </c>
      <c r="L72" s="129">
        <v>1752.88286505</v>
      </c>
      <c r="M72" s="129">
        <v>1752.7659770099999</v>
      </c>
      <c r="N72" s="129">
        <v>0.11688804</v>
      </c>
      <c r="O72" s="129">
        <v>0</v>
      </c>
      <c r="P72" s="129">
        <v>6.6635399999999999E-3</v>
      </c>
      <c r="Q72" s="129"/>
      <c r="R72" s="129"/>
      <c r="S72" s="129"/>
    </row>
    <row r="73" spans="1:19" hidden="1" outlineLevel="1">
      <c r="A73" s="8">
        <v>42430</v>
      </c>
      <c r="B73" s="129">
        <v>4152.3056245799999</v>
      </c>
      <c r="C73" s="129">
        <v>4.4299350000000001E-2</v>
      </c>
      <c r="D73" s="129">
        <v>0</v>
      </c>
      <c r="E73" s="129">
        <v>4.4299350000000001E-2</v>
      </c>
      <c r="F73" s="129">
        <v>0</v>
      </c>
      <c r="G73" s="129">
        <v>0</v>
      </c>
      <c r="H73" s="129">
        <v>0</v>
      </c>
      <c r="I73" s="129">
        <v>2431.8335439399998</v>
      </c>
      <c r="J73" s="129">
        <v>3.9765047999999998</v>
      </c>
      <c r="K73" s="129">
        <v>2427.8570391399999</v>
      </c>
      <c r="L73" s="129">
        <v>1720.42778129</v>
      </c>
      <c r="M73" s="129">
        <v>1720.3152616699999</v>
      </c>
      <c r="N73" s="129">
        <v>0.11251962</v>
      </c>
      <c r="O73" s="129">
        <v>0</v>
      </c>
      <c r="P73" s="129">
        <v>3.2549599999999999E-3</v>
      </c>
      <c r="Q73" s="129"/>
      <c r="R73" s="129"/>
      <c r="S73" s="129"/>
    </row>
    <row r="74" spans="1:19" hidden="1" outlineLevel="1">
      <c r="A74" s="8">
        <v>42461</v>
      </c>
      <c r="B74" s="129">
        <v>4019.8244703400001</v>
      </c>
      <c r="C74" s="129">
        <v>4.4535539999999998E-2</v>
      </c>
      <c r="D74" s="129">
        <v>0</v>
      </c>
      <c r="E74" s="129">
        <v>4.4535539999999998E-2</v>
      </c>
      <c r="F74" s="129">
        <v>0</v>
      </c>
      <c r="G74" s="129">
        <v>0</v>
      </c>
      <c r="H74" s="129">
        <v>0</v>
      </c>
      <c r="I74" s="129">
        <v>2352.6008944800001</v>
      </c>
      <c r="J74" s="129">
        <v>1.41974639</v>
      </c>
      <c r="K74" s="129">
        <v>2351.1811480900001</v>
      </c>
      <c r="L74" s="129">
        <v>1667.17904032</v>
      </c>
      <c r="M74" s="129">
        <v>1667.0825487100001</v>
      </c>
      <c r="N74" s="129">
        <v>9.6491610000000005E-2</v>
      </c>
      <c r="O74" s="129">
        <v>0</v>
      </c>
      <c r="P74" s="129">
        <v>3.2548400000000002E-3</v>
      </c>
      <c r="Q74" s="129"/>
      <c r="R74" s="129"/>
      <c r="S74" s="129"/>
    </row>
    <row r="75" spans="1:19" hidden="1" outlineLevel="1">
      <c r="A75" s="8">
        <v>42491</v>
      </c>
      <c r="B75" s="129">
        <v>4088.70964572</v>
      </c>
      <c r="C75" s="129">
        <v>4.4594590000000003E-2</v>
      </c>
      <c r="D75" s="129">
        <v>0</v>
      </c>
      <c r="E75" s="129">
        <v>4.4594590000000003E-2</v>
      </c>
      <c r="F75" s="129">
        <v>0</v>
      </c>
      <c r="G75" s="129">
        <v>0</v>
      </c>
      <c r="H75" s="129">
        <v>0</v>
      </c>
      <c r="I75" s="129">
        <v>2411.5997801499998</v>
      </c>
      <c r="J75" s="129">
        <v>4.2917374099999996</v>
      </c>
      <c r="K75" s="129">
        <v>2407.30804274</v>
      </c>
      <c r="L75" s="129">
        <v>1677.0652709799999</v>
      </c>
      <c r="M75" s="129">
        <v>1676.9797456199999</v>
      </c>
      <c r="N75" s="129">
        <v>8.5525359999999995E-2</v>
      </c>
      <c r="O75" s="129">
        <v>0</v>
      </c>
      <c r="P75" s="129">
        <v>3.2548400000000002E-3</v>
      </c>
      <c r="Q75" s="129"/>
      <c r="R75" s="129"/>
      <c r="S75" s="129"/>
    </row>
    <row r="76" spans="1:19" hidden="1" outlineLevel="1">
      <c r="A76" s="8">
        <v>42522</v>
      </c>
      <c r="B76" s="129">
        <v>4120.5971041299999</v>
      </c>
      <c r="C76" s="129">
        <v>4.453555E-2</v>
      </c>
      <c r="D76" s="129">
        <v>0</v>
      </c>
      <c r="E76" s="129">
        <v>4.453555E-2</v>
      </c>
      <c r="F76" s="129">
        <v>0</v>
      </c>
      <c r="G76" s="129">
        <v>0</v>
      </c>
      <c r="H76" s="129">
        <v>0</v>
      </c>
      <c r="I76" s="129">
        <v>2462.7504173399998</v>
      </c>
      <c r="J76" s="129">
        <v>4.3049942300000001</v>
      </c>
      <c r="K76" s="129">
        <v>2458.4454231099999</v>
      </c>
      <c r="L76" s="129">
        <v>1657.8021512400001</v>
      </c>
      <c r="M76" s="129">
        <v>1657.7116475099999</v>
      </c>
      <c r="N76" s="129">
        <v>9.0503730000000004E-2</v>
      </c>
      <c r="O76" s="129">
        <v>0</v>
      </c>
      <c r="P76" s="129">
        <v>3.2548400000000002E-3</v>
      </c>
      <c r="Q76" s="129"/>
      <c r="R76" s="129"/>
      <c r="S76" s="129"/>
    </row>
    <row r="77" spans="1:19" hidden="1" outlineLevel="1">
      <c r="A77" s="8">
        <v>42552</v>
      </c>
      <c r="B77" s="129">
        <v>4361.2690903100001</v>
      </c>
      <c r="C77" s="129">
        <v>4.4240300000000003E-2</v>
      </c>
      <c r="D77" s="129">
        <v>0</v>
      </c>
      <c r="E77" s="129">
        <v>4.4240300000000003E-2</v>
      </c>
      <c r="F77" s="129">
        <v>0</v>
      </c>
      <c r="G77" s="129">
        <v>0</v>
      </c>
      <c r="H77" s="129">
        <v>0</v>
      </c>
      <c r="I77" s="129">
        <v>2722.69331551</v>
      </c>
      <c r="J77" s="129">
        <v>4.2138451000000003</v>
      </c>
      <c r="K77" s="129">
        <v>2718.47947041</v>
      </c>
      <c r="L77" s="129">
        <v>1638.5315344999999</v>
      </c>
      <c r="M77" s="129">
        <v>1638.4473372099999</v>
      </c>
      <c r="N77" s="129">
        <v>8.4197289999999994E-2</v>
      </c>
      <c r="O77" s="129">
        <v>0</v>
      </c>
      <c r="P77" s="129">
        <v>3.2548400000000002E-3</v>
      </c>
      <c r="Q77" s="129"/>
      <c r="R77" s="129"/>
      <c r="S77" s="129"/>
    </row>
    <row r="78" spans="1:19" hidden="1" outlineLevel="1">
      <c r="A78" s="8">
        <v>42583</v>
      </c>
      <c r="B78" s="129">
        <v>4502.8269778800004</v>
      </c>
      <c r="C78" s="129">
        <v>4.6530549999999997E-2</v>
      </c>
      <c r="D78" s="129">
        <v>0</v>
      </c>
      <c r="E78" s="129">
        <v>4.6530549999999997E-2</v>
      </c>
      <c r="F78" s="129">
        <v>0</v>
      </c>
      <c r="G78" s="129">
        <v>0</v>
      </c>
      <c r="H78" s="129">
        <v>0</v>
      </c>
      <c r="I78" s="129">
        <v>2817.6749644000001</v>
      </c>
      <c r="J78" s="129">
        <v>4.1605618399999997</v>
      </c>
      <c r="K78" s="129">
        <v>2813.5144025599998</v>
      </c>
      <c r="L78" s="129">
        <v>1685.1054829300001</v>
      </c>
      <c r="M78" s="129">
        <v>1685.018906</v>
      </c>
      <c r="N78" s="129">
        <v>8.6576929999999996E-2</v>
      </c>
      <c r="O78" s="129">
        <v>0</v>
      </c>
      <c r="P78" s="129">
        <v>3.2548400000000002E-3</v>
      </c>
      <c r="Q78" s="129"/>
      <c r="R78" s="129"/>
      <c r="S78" s="129"/>
    </row>
    <row r="79" spans="1:19" hidden="1" outlineLevel="1">
      <c r="A79" s="8">
        <v>42614</v>
      </c>
      <c r="B79" s="129">
        <v>4411.9942242999996</v>
      </c>
      <c r="C79" s="129">
        <v>4.4594590000000003E-2</v>
      </c>
      <c r="D79" s="129">
        <v>0</v>
      </c>
      <c r="E79" s="129">
        <v>4.4594590000000003E-2</v>
      </c>
      <c r="F79" s="129">
        <v>0</v>
      </c>
      <c r="G79" s="129">
        <v>0</v>
      </c>
      <c r="H79" s="129">
        <v>0</v>
      </c>
      <c r="I79" s="129">
        <v>2740.0311191599999</v>
      </c>
      <c r="J79" s="129">
        <v>4.06956965</v>
      </c>
      <c r="K79" s="129">
        <v>2735.9615495100002</v>
      </c>
      <c r="L79" s="129">
        <v>1671.9185105500001</v>
      </c>
      <c r="M79" s="129">
        <v>1671.8353195699999</v>
      </c>
      <c r="N79" s="129">
        <v>8.3190979999999998E-2</v>
      </c>
      <c r="O79" s="129">
        <v>0</v>
      </c>
      <c r="P79" s="129">
        <v>3.25487E-3</v>
      </c>
      <c r="Q79" s="129"/>
      <c r="R79" s="129"/>
      <c r="S79" s="129"/>
    </row>
    <row r="80" spans="1:19" hidden="1" outlineLevel="1">
      <c r="A80" s="8">
        <v>42644</v>
      </c>
      <c r="B80" s="129">
        <v>4346.9050266100003</v>
      </c>
      <c r="C80" s="129">
        <v>4.4417440000000002E-2</v>
      </c>
      <c r="D80" s="129">
        <v>0</v>
      </c>
      <c r="E80" s="129">
        <v>4.4417440000000002E-2</v>
      </c>
      <c r="F80" s="129">
        <v>0</v>
      </c>
      <c r="G80" s="129">
        <v>0</v>
      </c>
      <c r="H80" s="129">
        <v>0</v>
      </c>
      <c r="I80" s="129">
        <v>2686.3400075899999</v>
      </c>
      <c r="J80" s="129">
        <v>4.11556487</v>
      </c>
      <c r="K80" s="129">
        <v>2682.2244427199998</v>
      </c>
      <c r="L80" s="129">
        <v>1660.5206015799999</v>
      </c>
      <c r="M80" s="129">
        <v>1660.4383199500001</v>
      </c>
      <c r="N80" s="129">
        <v>8.2281629999999994E-2</v>
      </c>
      <c r="O80" s="129">
        <v>0</v>
      </c>
      <c r="P80" s="129">
        <v>3.2618999999999999E-3</v>
      </c>
      <c r="Q80" s="129"/>
      <c r="R80" s="129"/>
      <c r="S80" s="129"/>
    </row>
    <row r="81" spans="1:19" hidden="1" outlineLevel="1">
      <c r="A81" s="8">
        <v>42675</v>
      </c>
      <c r="B81" s="129">
        <v>4512.27667483</v>
      </c>
      <c r="C81" s="129">
        <v>4.4594590000000003E-2</v>
      </c>
      <c r="D81" s="129">
        <v>0</v>
      </c>
      <c r="E81" s="129">
        <v>4.4594590000000003E-2</v>
      </c>
      <c r="F81" s="129">
        <v>0</v>
      </c>
      <c r="G81" s="129">
        <v>0</v>
      </c>
      <c r="H81" s="129">
        <v>0</v>
      </c>
      <c r="I81" s="129">
        <v>2852.8463025599999</v>
      </c>
      <c r="J81" s="129">
        <v>4.5923877800000001</v>
      </c>
      <c r="K81" s="129">
        <v>2848.2539147799998</v>
      </c>
      <c r="L81" s="129">
        <v>1659.38577768</v>
      </c>
      <c r="M81" s="129">
        <v>1659.3037649299999</v>
      </c>
      <c r="N81" s="129">
        <v>8.2012749999999995E-2</v>
      </c>
      <c r="O81" s="129">
        <v>0</v>
      </c>
      <c r="P81" s="129">
        <v>7.1099999999999997E-6</v>
      </c>
      <c r="Q81" s="129"/>
      <c r="R81" s="129"/>
      <c r="S81" s="129"/>
    </row>
    <row r="82" spans="1:19" hidden="1" outlineLevel="1">
      <c r="A82" s="8">
        <v>42705</v>
      </c>
      <c r="B82" s="129">
        <v>5096.4910620800001</v>
      </c>
      <c r="C82" s="129">
        <v>4.41222E-2</v>
      </c>
      <c r="D82" s="129">
        <v>0</v>
      </c>
      <c r="E82" s="129">
        <v>4.41222E-2</v>
      </c>
      <c r="F82" s="129">
        <v>0</v>
      </c>
      <c r="G82" s="129">
        <v>0</v>
      </c>
      <c r="H82" s="129">
        <v>0</v>
      </c>
      <c r="I82" s="129">
        <v>3415.4793656699999</v>
      </c>
      <c r="J82" s="129">
        <v>4.6631013100000001</v>
      </c>
      <c r="K82" s="129">
        <v>3410.8162643599999</v>
      </c>
      <c r="L82" s="129">
        <v>1680.9675742100001</v>
      </c>
      <c r="M82" s="129">
        <v>1680.88290108</v>
      </c>
      <c r="N82" s="129">
        <v>8.4673129999999999E-2</v>
      </c>
      <c r="O82" s="129">
        <v>0</v>
      </c>
      <c r="P82" s="129">
        <v>7.0199999999999997E-6</v>
      </c>
      <c r="Q82" s="129"/>
      <c r="R82" s="129"/>
      <c r="S82" s="129"/>
    </row>
    <row r="83" spans="1:19" hidden="1" outlineLevel="1">
      <c r="A83" s="8">
        <v>42736</v>
      </c>
      <c r="B83" s="129">
        <v>4966.4358429100002</v>
      </c>
      <c r="C83" s="129">
        <v>4.41222E-2</v>
      </c>
      <c r="D83" s="129">
        <v>0</v>
      </c>
      <c r="E83" s="129">
        <v>4.41222E-2</v>
      </c>
      <c r="F83" s="129">
        <v>0</v>
      </c>
      <c r="G83" s="129">
        <v>0</v>
      </c>
      <c r="H83" s="129">
        <v>0</v>
      </c>
      <c r="I83" s="129">
        <v>3266.9217128099999</v>
      </c>
      <c r="J83" s="129">
        <v>4.2890327399999997</v>
      </c>
      <c r="K83" s="129">
        <v>3262.6326800699999</v>
      </c>
      <c r="L83" s="129">
        <v>1699.4700078999999</v>
      </c>
      <c r="M83" s="129">
        <v>1699.3891330599999</v>
      </c>
      <c r="N83" s="129">
        <v>8.0874840000000003E-2</v>
      </c>
      <c r="O83" s="129">
        <v>0</v>
      </c>
      <c r="P83" s="129">
        <v>6.9999999999999999E-6</v>
      </c>
      <c r="Q83" s="129"/>
      <c r="R83" s="129"/>
      <c r="S83" s="129"/>
    </row>
    <row r="84" spans="1:19" hidden="1" outlineLevel="1">
      <c r="A84" s="8">
        <v>42767</v>
      </c>
      <c r="B84" s="129">
        <v>5027.3679623600001</v>
      </c>
      <c r="C84" s="129">
        <v>4.4181239999999997E-2</v>
      </c>
      <c r="D84" s="129">
        <v>0</v>
      </c>
      <c r="E84" s="129">
        <v>4.4181239999999997E-2</v>
      </c>
      <c r="F84" s="129">
        <v>0</v>
      </c>
      <c r="G84" s="129">
        <v>0</v>
      </c>
      <c r="H84" s="129">
        <v>0</v>
      </c>
      <c r="I84" s="129">
        <v>3253.3696301499999</v>
      </c>
      <c r="J84" s="129">
        <v>4.4854923900000001</v>
      </c>
      <c r="K84" s="129">
        <v>3248.8841377600002</v>
      </c>
      <c r="L84" s="129">
        <v>1773.95415097</v>
      </c>
      <c r="M84" s="129">
        <v>1773.8742270299999</v>
      </c>
      <c r="N84" s="129">
        <v>7.9923939999999999E-2</v>
      </c>
      <c r="O84" s="129">
        <v>0</v>
      </c>
      <c r="P84" s="129">
        <v>7.0099999999999998E-6</v>
      </c>
      <c r="Q84" s="129"/>
      <c r="R84" s="129"/>
      <c r="S84" s="129"/>
    </row>
    <row r="85" spans="1:19" hidden="1" outlineLevel="1">
      <c r="A85" s="8">
        <v>42795</v>
      </c>
      <c r="B85" s="129">
        <v>5120.1979546100001</v>
      </c>
      <c r="C85" s="129">
        <v>4.4181249999999998E-2</v>
      </c>
      <c r="D85" s="129">
        <v>0</v>
      </c>
      <c r="E85" s="129">
        <v>4.4181249999999998E-2</v>
      </c>
      <c r="F85" s="129">
        <v>0</v>
      </c>
      <c r="G85" s="129">
        <v>0</v>
      </c>
      <c r="H85" s="129">
        <v>0</v>
      </c>
      <c r="I85" s="129">
        <v>3285.9827577800002</v>
      </c>
      <c r="J85" s="129">
        <v>4.2893969299999997</v>
      </c>
      <c r="K85" s="129">
        <v>3281.6933608499999</v>
      </c>
      <c r="L85" s="129">
        <v>1834.1710155799999</v>
      </c>
      <c r="M85" s="129">
        <v>1834.0359805099999</v>
      </c>
      <c r="N85" s="129">
        <v>0.13503507000000001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8">
        <v>42826</v>
      </c>
      <c r="B86" s="129">
        <v>5230.8835072700003</v>
      </c>
      <c r="C86" s="129">
        <v>4.4182270000000003E-2</v>
      </c>
      <c r="D86" s="129">
        <v>0</v>
      </c>
      <c r="E86" s="129">
        <v>4.4182270000000003E-2</v>
      </c>
      <c r="F86" s="129">
        <v>0</v>
      </c>
      <c r="G86" s="129">
        <v>0</v>
      </c>
      <c r="H86" s="129">
        <v>0</v>
      </c>
      <c r="I86" s="129">
        <v>3399.1138929799999</v>
      </c>
      <c r="J86" s="129">
        <v>3.0445137899999999</v>
      </c>
      <c r="K86" s="129">
        <v>3396.0693791899998</v>
      </c>
      <c r="L86" s="129">
        <v>1831.72543202</v>
      </c>
      <c r="M86" s="129">
        <v>1831.6047987699999</v>
      </c>
      <c r="N86" s="129">
        <v>0.12063325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8">
        <v>42856</v>
      </c>
      <c r="B87" s="129">
        <v>5146.6327197399996</v>
      </c>
      <c r="C87" s="129">
        <v>4.4207919999999998E-2</v>
      </c>
      <c r="D87" s="129">
        <v>0</v>
      </c>
      <c r="E87" s="129">
        <v>4.4207919999999998E-2</v>
      </c>
      <c r="F87" s="129">
        <v>0</v>
      </c>
      <c r="G87" s="129">
        <v>0</v>
      </c>
      <c r="H87" s="129">
        <v>0</v>
      </c>
      <c r="I87" s="129">
        <v>3279.62219147</v>
      </c>
      <c r="J87" s="129">
        <v>4.2764850499999998</v>
      </c>
      <c r="K87" s="129">
        <v>3275.3457064200002</v>
      </c>
      <c r="L87" s="129">
        <v>1866.9663203499999</v>
      </c>
      <c r="M87" s="129">
        <v>1866.8462323000001</v>
      </c>
      <c r="N87" s="129">
        <v>0.12008805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8">
        <v>42887</v>
      </c>
      <c r="B88" s="129">
        <v>5145.7028621199997</v>
      </c>
      <c r="C88" s="129">
        <v>4.4152200000000003E-2</v>
      </c>
      <c r="D88" s="129">
        <v>0</v>
      </c>
      <c r="E88" s="129">
        <v>4.4152200000000003E-2</v>
      </c>
      <c r="F88" s="129">
        <v>0</v>
      </c>
      <c r="G88" s="129">
        <v>0</v>
      </c>
      <c r="H88" s="129">
        <v>0</v>
      </c>
      <c r="I88" s="129">
        <v>3254.9053834800002</v>
      </c>
      <c r="J88" s="129">
        <v>4.0975260699999998</v>
      </c>
      <c r="K88" s="129">
        <v>3250.80785741</v>
      </c>
      <c r="L88" s="129">
        <v>1890.7533264399999</v>
      </c>
      <c r="M88" s="129">
        <v>1890.1652645199999</v>
      </c>
      <c r="N88" s="129">
        <v>0.58806192000000002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8">
        <v>42917</v>
      </c>
      <c r="B89" s="129">
        <v>5295.1171200299996</v>
      </c>
      <c r="C89" s="129">
        <v>4.4150950000000001E-2</v>
      </c>
      <c r="D89" s="129">
        <v>0</v>
      </c>
      <c r="E89" s="129">
        <v>4.4150950000000001E-2</v>
      </c>
      <c r="F89" s="129">
        <v>2.9999999999999999E-7</v>
      </c>
      <c r="G89" s="129">
        <v>0</v>
      </c>
      <c r="H89" s="129">
        <v>2.9999999999999999E-7</v>
      </c>
      <c r="I89" s="129">
        <v>3376.9521255899999</v>
      </c>
      <c r="J89" s="129">
        <v>4.0760018999999996</v>
      </c>
      <c r="K89" s="129">
        <v>3372.87612369</v>
      </c>
      <c r="L89" s="129">
        <v>1918.12084319</v>
      </c>
      <c r="M89" s="129">
        <v>1917.69432893</v>
      </c>
      <c r="N89" s="129">
        <v>0.42651425999999998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8">
        <v>42948</v>
      </c>
      <c r="B90" s="129">
        <v>5332.8712286199998</v>
      </c>
      <c r="C90" s="129">
        <v>4.41222E-2</v>
      </c>
      <c r="D90" s="129">
        <v>0</v>
      </c>
      <c r="E90" s="129">
        <v>4.41222E-2</v>
      </c>
      <c r="F90" s="129">
        <v>3.3000000000000002E-7</v>
      </c>
      <c r="G90" s="129">
        <v>0</v>
      </c>
      <c r="H90" s="129">
        <v>3.3000000000000002E-7</v>
      </c>
      <c r="I90" s="129">
        <v>3359.0829895799998</v>
      </c>
      <c r="J90" s="129">
        <v>5.2569648000000004</v>
      </c>
      <c r="K90" s="129">
        <v>3353.8260247799999</v>
      </c>
      <c r="L90" s="129">
        <v>1973.7441165099999</v>
      </c>
      <c r="M90" s="129">
        <v>1973.3650813100001</v>
      </c>
      <c r="N90" s="129">
        <v>0.37903520000000002</v>
      </c>
      <c r="O90" s="129">
        <v>0</v>
      </c>
      <c r="P90" s="129">
        <v>2.6699999999999998E-6</v>
      </c>
      <c r="Q90" s="129"/>
      <c r="R90" s="129"/>
      <c r="S90" s="129"/>
    </row>
    <row r="91" spans="1:19" hidden="1" outlineLevel="1">
      <c r="A91" s="8">
        <v>42979</v>
      </c>
      <c r="B91" s="129">
        <v>5209.3169971899997</v>
      </c>
      <c r="C91" s="129">
        <v>4.4124549999999998E-2</v>
      </c>
      <c r="D91" s="129">
        <v>0</v>
      </c>
      <c r="E91" s="129">
        <v>4.4124549999999998E-2</v>
      </c>
      <c r="F91" s="129">
        <v>0</v>
      </c>
      <c r="G91" s="129">
        <v>0</v>
      </c>
      <c r="H91" s="129">
        <v>0</v>
      </c>
      <c r="I91" s="129">
        <v>3185.7460516400001</v>
      </c>
      <c r="J91" s="129">
        <v>5.80150918</v>
      </c>
      <c r="K91" s="129">
        <v>3179.9445424599999</v>
      </c>
      <c r="L91" s="129">
        <v>2023.5268209999999</v>
      </c>
      <c r="M91" s="129">
        <v>2023.0749268500001</v>
      </c>
      <c r="N91" s="129">
        <v>0.45189414999999999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8">
        <v>43009</v>
      </c>
      <c r="B92" s="129">
        <v>5463.98360452</v>
      </c>
      <c r="C92" s="129">
        <v>4.41222E-2</v>
      </c>
      <c r="D92" s="129">
        <v>0</v>
      </c>
      <c r="E92" s="129">
        <v>4.41222E-2</v>
      </c>
      <c r="F92" s="129">
        <v>0</v>
      </c>
      <c r="G92" s="129">
        <v>0</v>
      </c>
      <c r="H92" s="129">
        <v>0</v>
      </c>
      <c r="I92" s="129">
        <v>3421.5516910000001</v>
      </c>
      <c r="J92" s="129">
        <v>5.4683357800000003</v>
      </c>
      <c r="K92" s="129">
        <v>3416.0833552200002</v>
      </c>
      <c r="L92" s="129">
        <v>2042.3877913199999</v>
      </c>
      <c r="M92" s="129">
        <v>2041.98816543</v>
      </c>
      <c r="N92" s="129">
        <v>0.39962588999999998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8">
        <v>43040</v>
      </c>
      <c r="B93" s="129">
        <v>5561.3072740699999</v>
      </c>
      <c r="C93" s="129">
        <v>4.41222E-2</v>
      </c>
      <c r="D93" s="129">
        <v>0</v>
      </c>
      <c r="E93" s="129">
        <v>4.41222E-2</v>
      </c>
      <c r="F93" s="129">
        <v>0</v>
      </c>
      <c r="G93" s="129">
        <v>0</v>
      </c>
      <c r="H93" s="129">
        <v>0</v>
      </c>
      <c r="I93" s="129">
        <v>3495.8284648099998</v>
      </c>
      <c r="J93" s="129">
        <v>5.08386855</v>
      </c>
      <c r="K93" s="129">
        <v>3490.74459626</v>
      </c>
      <c r="L93" s="129">
        <v>2065.4346870600002</v>
      </c>
      <c r="M93" s="129">
        <v>2065.1156966799999</v>
      </c>
      <c r="N93" s="129">
        <v>0.31899038000000002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8">
        <v>43070</v>
      </c>
      <c r="B94" s="129">
        <v>5860.7806231100003</v>
      </c>
      <c r="C94" s="129">
        <v>0.13867346</v>
      </c>
      <c r="D94" s="129">
        <v>0</v>
      </c>
      <c r="E94" s="129">
        <v>0.13867346</v>
      </c>
      <c r="F94" s="129">
        <v>0</v>
      </c>
      <c r="G94" s="129">
        <v>0</v>
      </c>
      <c r="H94" s="129">
        <v>0</v>
      </c>
      <c r="I94" s="129">
        <v>3662.9673995799999</v>
      </c>
      <c r="J94" s="129">
        <v>5.78722958</v>
      </c>
      <c r="K94" s="129">
        <v>3657.1801700000001</v>
      </c>
      <c r="L94" s="129">
        <v>2197.6745500699999</v>
      </c>
      <c r="M94" s="129">
        <v>2197.4600433599999</v>
      </c>
      <c r="N94" s="129">
        <v>0.21450670999999999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8">
        <v>43101</v>
      </c>
      <c r="B95" s="129">
        <v>6164.40864332</v>
      </c>
      <c r="C95" s="129">
        <v>0.14044492</v>
      </c>
      <c r="D95" s="129">
        <v>0</v>
      </c>
      <c r="E95" s="129">
        <v>0.14044492</v>
      </c>
      <c r="F95" s="129">
        <v>0</v>
      </c>
      <c r="G95" s="129">
        <v>0</v>
      </c>
      <c r="H95" s="129">
        <v>0</v>
      </c>
      <c r="I95" s="129">
        <v>3903.7016696800001</v>
      </c>
      <c r="J95" s="129">
        <v>5.4040975900000001</v>
      </c>
      <c r="K95" s="129">
        <v>3898.2975720899999</v>
      </c>
      <c r="L95" s="129">
        <v>2260.56652872</v>
      </c>
      <c r="M95" s="129">
        <v>2260.3535219599999</v>
      </c>
      <c r="N95" s="129">
        <v>0.21300675999999999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8">
        <v>43132</v>
      </c>
      <c r="B96" s="129">
        <v>6232.2430555299998</v>
      </c>
      <c r="C96" s="129">
        <v>0.14208937999999999</v>
      </c>
      <c r="D96" s="129">
        <v>0</v>
      </c>
      <c r="E96" s="129">
        <v>0.14208937999999999</v>
      </c>
      <c r="F96" s="129">
        <v>0</v>
      </c>
      <c r="G96" s="129">
        <v>0</v>
      </c>
      <c r="H96" s="129">
        <v>0</v>
      </c>
      <c r="I96" s="129">
        <v>3989.8675468400002</v>
      </c>
      <c r="J96" s="129">
        <v>5.1690985600000001</v>
      </c>
      <c r="K96" s="129">
        <v>3984.6984482799999</v>
      </c>
      <c r="L96" s="129">
        <v>2242.23341931</v>
      </c>
      <c r="M96" s="129">
        <v>2242.0239119799999</v>
      </c>
      <c r="N96" s="129">
        <v>0.20950732999999999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8">
        <v>43160</v>
      </c>
      <c r="B97" s="129">
        <v>6289.8319430199999</v>
      </c>
      <c r="C97" s="129">
        <v>0.14424044999999999</v>
      </c>
      <c r="D97" s="129">
        <v>0</v>
      </c>
      <c r="E97" s="129">
        <v>0.14424044999999999</v>
      </c>
      <c r="F97" s="129">
        <v>0</v>
      </c>
      <c r="G97" s="129">
        <v>0</v>
      </c>
      <c r="H97" s="129">
        <v>0</v>
      </c>
      <c r="I97" s="129">
        <v>4011.9844441099999</v>
      </c>
      <c r="J97" s="129">
        <v>5.6802312099999996</v>
      </c>
      <c r="K97" s="129">
        <v>4006.3042129</v>
      </c>
      <c r="L97" s="129">
        <v>2277.7032584600001</v>
      </c>
      <c r="M97" s="129">
        <v>2277.4926279599999</v>
      </c>
      <c r="N97" s="129">
        <v>0.2106305</v>
      </c>
      <c r="O97" s="129">
        <v>0</v>
      </c>
      <c r="P97" s="129">
        <v>1.4000000000000001E-7</v>
      </c>
      <c r="Q97" s="129"/>
      <c r="R97" s="129"/>
      <c r="S97" s="129"/>
    </row>
    <row r="98" spans="1:19" hidden="1" outlineLevel="1">
      <c r="A98" s="8">
        <v>43191</v>
      </c>
      <c r="B98" s="129">
        <v>6062.0684745199997</v>
      </c>
      <c r="C98" s="129">
        <v>0.14589382000000001</v>
      </c>
      <c r="D98" s="129">
        <v>0</v>
      </c>
      <c r="E98" s="129">
        <v>0.14589382000000001</v>
      </c>
      <c r="F98" s="129">
        <v>0</v>
      </c>
      <c r="G98" s="129">
        <v>0</v>
      </c>
      <c r="H98" s="129">
        <v>0</v>
      </c>
      <c r="I98" s="129">
        <v>3750.8611990300001</v>
      </c>
      <c r="J98" s="129">
        <v>5.5745918100000003</v>
      </c>
      <c r="K98" s="129">
        <v>3745.28660722</v>
      </c>
      <c r="L98" s="129">
        <v>2311.0613816700002</v>
      </c>
      <c r="M98" s="129">
        <v>2310.48716565</v>
      </c>
      <c r="N98" s="129">
        <v>0.57421602000000005</v>
      </c>
      <c r="O98" s="129">
        <v>0</v>
      </c>
      <c r="P98" s="129">
        <v>9.59E-5</v>
      </c>
      <c r="Q98" s="129"/>
      <c r="R98" s="129"/>
      <c r="S98" s="129"/>
    </row>
    <row r="99" spans="1:19" hidden="1" outlineLevel="1">
      <c r="A99" s="8">
        <v>43221</v>
      </c>
      <c r="B99" s="129">
        <v>6355.4891895800001</v>
      </c>
      <c r="C99" s="129">
        <v>0.14790233999999999</v>
      </c>
      <c r="D99" s="129">
        <v>0</v>
      </c>
      <c r="E99" s="129">
        <v>0.14790233999999999</v>
      </c>
      <c r="F99" s="129">
        <v>0</v>
      </c>
      <c r="G99" s="129">
        <v>0</v>
      </c>
      <c r="H99" s="129">
        <v>0</v>
      </c>
      <c r="I99" s="129">
        <v>3957.2223245499999</v>
      </c>
      <c r="J99" s="129">
        <v>5.8942802900000002</v>
      </c>
      <c r="K99" s="129">
        <v>3951.3280442599998</v>
      </c>
      <c r="L99" s="129">
        <v>2398.11896269</v>
      </c>
      <c r="M99" s="129">
        <v>2393.2665061399998</v>
      </c>
      <c r="N99" s="129">
        <v>4.8524565500000003</v>
      </c>
      <c r="O99" s="129">
        <v>0</v>
      </c>
      <c r="P99" s="129">
        <v>1.6E-7</v>
      </c>
      <c r="Q99" s="129"/>
      <c r="R99" s="129"/>
      <c r="S99" s="129"/>
    </row>
    <row r="100" spans="1:19" hidden="1" outlineLevel="1">
      <c r="A100" s="8">
        <v>43252</v>
      </c>
      <c r="B100" s="129">
        <v>6504.1483088900004</v>
      </c>
      <c r="C100" s="129">
        <v>0.14949667</v>
      </c>
      <c r="D100" s="129">
        <v>0</v>
      </c>
      <c r="E100" s="129">
        <v>0.14949667</v>
      </c>
      <c r="F100" s="129">
        <v>0</v>
      </c>
      <c r="G100" s="129">
        <v>0</v>
      </c>
      <c r="H100" s="129">
        <v>0</v>
      </c>
      <c r="I100" s="129">
        <v>4101.5432254699999</v>
      </c>
      <c r="J100" s="129">
        <v>6.1511831199999998</v>
      </c>
      <c r="K100" s="129">
        <v>4095.3920423499999</v>
      </c>
      <c r="L100" s="129">
        <v>2402.4555867499998</v>
      </c>
      <c r="M100" s="129">
        <v>2395.6371321199999</v>
      </c>
      <c r="N100" s="129">
        <v>6.8184546299999997</v>
      </c>
      <c r="O100" s="129">
        <v>0</v>
      </c>
      <c r="P100" s="129">
        <v>1.6999999999999999E-7</v>
      </c>
      <c r="Q100" s="129"/>
      <c r="R100" s="129"/>
      <c r="S100" s="129"/>
    </row>
    <row r="101" spans="1:19" hidden="1" outlineLevel="1">
      <c r="A101" s="8">
        <v>43282</v>
      </c>
      <c r="B101" s="129">
        <v>6735.6690141999998</v>
      </c>
      <c r="C101" s="129">
        <v>0.15150432999999999</v>
      </c>
      <c r="D101" s="129">
        <v>0</v>
      </c>
      <c r="E101" s="129">
        <v>0.15150432999999999</v>
      </c>
      <c r="F101" s="129">
        <v>0</v>
      </c>
      <c r="G101" s="129">
        <v>0</v>
      </c>
      <c r="H101" s="129">
        <v>0</v>
      </c>
      <c r="I101" s="129">
        <v>4269.4615066699998</v>
      </c>
      <c r="J101" s="129">
        <v>6.4351160500000004</v>
      </c>
      <c r="K101" s="129">
        <v>4263.0263906199998</v>
      </c>
      <c r="L101" s="129">
        <v>2466.0560031999999</v>
      </c>
      <c r="M101" s="129">
        <v>2459.8657176299998</v>
      </c>
      <c r="N101" s="129">
        <v>6.1902855700000003</v>
      </c>
      <c r="O101" s="129">
        <v>0</v>
      </c>
      <c r="P101" s="129">
        <v>1.8E-7</v>
      </c>
      <c r="Q101" s="129"/>
      <c r="R101" s="129"/>
      <c r="S101" s="129"/>
    </row>
    <row r="102" spans="1:19" hidden="1" outlineLevel="1">
      <c r="A102" s="8">
        <v>43313</v>
      </c>
      <c r="B102" s="129">
        <v>7141.1473947699997</v>
      </c>
      <c r="C102" s="129">
        <v>0.15333398000000001</v>
      </c>
      <c r="D102" s="129">
        <v>0</v>
      </c>
      <c r="E102" s="129">
        <v>0.15333398000000001</v>
      </c>
      <c r="F102" s="129">
        <v>0</v>
      </c>
      <c r="G102" s="129">
        <v>0</v>
      </c>
      <c r="H102" s="129">
        <v>0</v>
      </c>
      <c r="I102" s="129">
        <v>4501.6775970199997</v>
      </c>
      <c r="J102" s="129">
        <v>6.9312197299999996</v>
      </c>
      <c r="K102" s="129">
        <v>4494.7463772900001</v>
      </c>
      <c r="L102" s="129">
        <v>2639.3164637700002</v>
      </c>
      <c r="M102" s="129">
        <v>2633.4139066900002</v>
      </c>
      <c r="N102" s="129">
        <v>5.9025570800000002</v>
      </c>
      <c r="O102" s="129">
        <v>0</v>
      </c>
      <c r="P102" s="129">
        <v>1.9000000000000001E-7</v>
      </c>
      <c r="Q102" s="129"/>
      <c r="R102" s="129"/>
      <c r="S102" s="129"/>
    </row>
    <row r="103" spans="1:19" hidden="1" outlineLevel="1">
      <c r="A103" s="8">
        <v>43344</v>
      </c>
      <c r="B103" s="129">
        <v>7096.07816516</v>
      </c>
      <c r="C103" s="129">
        <v>0.60419688999999999</v>
      </c>
      <c r="D103" s="129">
        <v>0</v>
      </c>
      <c r="E103" s="129">
        <v>0.60419688999999999</v>
      </c>
      <c r="F103" s="129">
        <v>0</v>
      </c>
      <c r="G103" s="129">
        <v>0</v>
      </c>
      <c r="H103" s="129">
        <v>0</v>
      </c>
      <c r="I103" s="129">
        <v>4440.1932804799999</v>
      </c>
      <c r="J103" s="129">
        <v>8.3276795900000007</v>
      </c>
      <c r="K103" s="129">
        <v>4431.8656008899998</v>
      </c>
      <c r="L103" s="129">
        <v>2655.2806877899998</v>
      </c>
      <c r="M103" s="129">
        <v>2651.0419519699999</v>
      </c>
      <c r="N103" s="129">
        <v>4.2387358199999996</v>
      </c>
      <c r="O103" s="129">
        <v>0</v>
      </c>
      <c r="P103" s="129">
        <v>5.0219999999999997E-5</v>
      </c>
      <c r="Q103" s="129"/>
      <c r="R103" s="129"/>
      <c r="S103" s="129"/>
    </row>
    <row r="104" spans="1:19" hidden="1" outlineLevel="1">
      <c r="A104" s="8">
        <v>43374</v>
      </c>
      <c r="B104" s="129">
        <v>7070.2453470600003</v>
      </c>
      <c r="C104" s="129">
        <v>0.61556655000000005</v>
      </c>
      <c r="D104" s="129">
        <v>0</v>
      </c>
      <c r="E104" s="129">
        <v>0.61556655000000005</v>
      </c>
      <c r="F104" s="129">
        <v>0</v>
      </c>
      <c r="G104" s="129">
        <v>0</v>
      </c>
      <c r="H104" s="129">
        <v>0</v>
      </c>
      <c r="I104" s="129">
        <v>4397.4653796000002</v>
      </c>
      <c r="J104" s="129">
        <v>9.31574496</v>
      </c>
      <c r="K104" s="129">
        <v>4388.1496346399999</v>
      </c>
      <c r="L104" s="129">
        <v>2672.16440091</v>
      </c>
      <c r="M104" s="129">
        <v>2668.7782073499998</v>
      </c>
      <c r="N104" s="129">
        <v>3.3861935600000002</v>
      </c>
      <c r="O104" s="129">
        <v>0</v>
      </c>
      <c r="P104" s="129">
        <v>1.098E-5</v>
      </c>
      <c r="Q104" s="129"/>
      <c r="R104" s="129"/>
      <c r="S104" s="129"/>
    </row>
    <row r="105" spans="1:19" hidden="1" outlineLevel="1">
      <c r="A105" s="8">
        <v>43405</v>
      </c>
      <c r="B105" s="129">
        <v>7159.6047788400001</v>
      </c>
      <c r="C105" s="129">
        <v>0.46588853000000002</v>
      </c>
      <c r="D105" s="129">
        <v>0</v>
      </c>
      <c r="E105" s="129">
        <v>0.46588853000000002</v>
      </c>
      <c r="F105" s="129">
        <v>0</v>
      </c>
      <c r="G105" s="129">
        <v>0</v>
      </c>
      <c r="H105" s="129">
        <v>0</v>
      </c>
      <c r="I105" s="129">
        <v>4461.6353649499997</v>
      </c>
      <c r="J105" s="129">
        <v>9.2428402199999997</v>
      </c>
      <c r="K105" s="129">
        <v>4452.3925247300003</v>
      </c>
      <c r="L105" s="129">
        <v>2697.5035253599999</v>
      </c>
      <c r="M105" s="129">
        <v>2693.1213791999999</v>
      </c>
      <c r="N105" s="129">
        <v>4.3821461599999996</v>
      </c>
      <c r="O105" s="129">
        <v>0</v>
      </c>
      <c r="P105" s="129">
        <v>6.7260000000000003E-5</v>
      </c>
      <c r="Q105" s="129"/>
      <c r="R105" s="129"/>
      <c r="S105" s="129"/>
    </row>
    <row r="106" spans="1:19" hidden="1" outlineLevel="1">
      <c r="A106" s="8">
        <v>43435</v>
      </c>
      <c r="B106" s="129">
        <v>7057.8204352000002</v>
      </c>
      <c r="C106" s="129">
        <v>1.15897373</v>
      </c>
      <c r="D106" s="129">
        <v>0</v>
      </c>
      <c r="E106" s="129">
        <v>1.15897373</v>
      </c>
      <c r="F106" s="129">
        <v>0</v>
      </c>
      <c r="G106" s="129">
        <v>0</v>
      </c>
      <c r="H106" s="129">
        <v>0</v>
      </c>
      <c r="I106" s="129">
        <v>4440.91204509</v>
      </c>
      <c r="J106" s="129">
        <v>38.050551280000001</v>
      </c>
      <c r="K106" s="129">
        <v>4402.86149381</v>
      </c>
      <c r="L106" s="129">
        <v>2615.7494163800002</v>
      </c>
      <c r="M106" s="129">
        <v>2614.33395071</v>
      </c>
      <c r="N106" s="129">
        <v>1.4154656699999999</v>
      </c>
      <c r="O106" s="129">
        <v>0</v>
      </c>
      <c r="P106" s="129">
        <v>8.2169999999999994E-5</v>
      </c>
      <c r="Q106" s="129"/>
      <c r="R106" s="129"/>
      <c r="S106" s="129"/>
    </row>
    <row r="107" spans="1:19" hidden="1" outlineLevel="1">
      <c r="A107" s="8">
        <v>43466</v>
      </c>
      <c r="B107" s="129">
        <v>7142.3149633399998</v>
      </c>
      <c r="C107" s="129">
        <v>4.0203599999999997E-3</v>
      </c>
      <c r="D107" s="129">
        <v>0</v>
      </c>
      <c r="E107" s="129">
        <v>4.0203599999999997E-3</v>
      </c>
      <c r="F107" s="129">
        <v>0</v>
      </c>
      <c r="G107" s="129">
        <v>0</v>
      </c>
      <c r="H107" s="129">
        <v>0</v>
      </c>
      <c r="I107" s="129">
        <v>4472.6474806099995</v>
      </c>
      <c r="J107" s="129">
        <v>35.219965250000001</v>
      </c>
      <c r="K107" s="129">
        <v>4437.4275153600001</v>
      </c>
      <c r="L107" s="129">
        <v>2669.6634623700002</v>
      </c>
      <c r="M107" s="129">
        <v>2668.2825691799999</v>
      </c>
      <c r="N107" s="129">
        <v>1.3808931900000001</v>
      </c>
      <c r="O107" s="129">
        <v>0</v>
      </c>
      <c r="P107" s="129">
        <v>1.1796E-4</v>
      </c>
      <c r="Q107" s="129"/>
      <c r="R107" s="129"/>
      <c r="S107" s="129"/>
    </row>
    <row r="108" spans="1:19" hidden="1" outlineLevel="1">
      <c r="A108" s="8">
        <v>43497</v>
      </c>
      <c r="B108" s="129">
        <v>7038.8453440399999</v>
      </c>
      <c r="C108" s="129">
        <v>1.73752E-3</v>
      </c>
      <c r="D108" s="129">
        <v>0</v>
      </c>
      <c r="E108" s="129">
        <v>1.73752E-3</v>
      </c>
      <c r="F108" s="129">
        <v>0</v>
      </c>
      <c r="G108" s="129">
        <v>0</v>
      </c>
      <c r="H108" s="129">
        <v>0</v>
      </c>
      <c r="I108" s="129">
        <v>4351.7795884300003</v>
      </c>
      <c r="J108" s="129">
        <v>35.111268299999999</v>
      </c>
      <c r="K108" s="129">
        <v>4316.6683201300002</v>
      </c>
      <c r="L108" s="129">
        <v>2687.06401809</v>
      </c>
      <c r="M108" s="129">
        <v>2685.8479789600001</v>
      </c>
      <c r="N108" s="129">
        <v>1.21603913</v>
      </c>
      <c r="O108" s="129">
        <v>0</v>
      </c>
      <c r="P108" s="129">
        <v>1.4914E-4</v>
      </c>
      <c r="Q108" s="129"/>
      <c r="R108" s="129"/>
      <c r="S108" s="129"/>
    </row>
    <row r="109" spans="1:19" hidden="1" outlineLevel="1">
      <c r="A109" s="8">
        <v>43525</v>
      </c>
      <c r="B109" s="129">
        <v>7087.7107807900002</v>
      </c>
      <c r="C109" s="129">
        <v>0.15355084999999999</v>
      </c>
      <c r="D109" s="129">
        <v>0</v>
      </c>
      <c r="E109" s="129">
        <v>0.15355084999999999</v>
      </c>
      <c r="F109" s="129">
        <v>0</v>
      </c>
      <c r="G109" s="129">
        <v>0</v>
      </c>
      <c r="H109" s="129">
        <v>0</v>
      </c>
      <c r="I109" s="129">
        <v>4336.2889193299998</v>
      </c>
      <c r="J109" s="129">
        <v>30.729102600000001</v>
      </c>
      <c r="K109" s="129">
        <v>4305.5598167300004</v>
      </c>
      <c r="L109" s="129">
        <v>2751.2683106099998</v>
      </c>
      <c r="M109" s="129">
        <v>2748.5090546800002</v>
      </c>
      <c r="N109" s="129">
        <v>2.7592559300000001</v>
      </c>
      <c r="O109" s="129">
        <v>0</v>
      </c>
      <c r="P109" s="129">
        <v>1.84E-4</v>
      </c>
      <c r="Q109" s="129"/>
      <c r="R109" s="129"/>
      <c r="S109" s="129"/>
    </row>
    <row r="110" spans="1:19" hidden="1" outlineLevel="1">
      <c r="A110" s="8">
        <v>43556</v>
      </c>
      <c r="B110" s="129">
        <v>6589.22834891</v>
      </c>
      <c r="C110" s="129">
        <v>0.16090958</v>
      </c>
      <c r="D110" s="129">
        <v>0</v>
      </c>
      <c r="E110" s="129">
        <v>0.16090958</v>
      </c>
      <c r="F110" s="129">
        <v>0</v>
      </c>
      <c r="G110" s="129">
        <v>0</v>
      </c>
      <c r="H110" s="129">
        <v>0</v>
      </c>
      <c r="I110" s="129">
        <v>3830.4689748400001</v>
      </c>
      <c r="J110" s="129">
        <v>30.26912806</v>
      </c>
      <c r="K110" s="129">
        <v>3800.1998467799999</v>
      </c>
      <c r="L110" s="129">
        <v>2758.59846449</v>
      </c>
      <c r="M110" s="129">
        <v>2752.1595530899999</v>
      </c>
      <c r="N110" s="129">
        <v>6.4389114000000003</v>
      </c>
      <c r="O110" s="129">
        <v>0</v>
      </c>
      <c r="P110" s="129">
        <v>2.1265999999999999E-4</v>
      </c>
      <c r="Q110" s="129"/>
      <c r="R110" s="129"/>
      <c r="S110" s="129"/>
    </row>
    <row r="111" spans="1:19" hidden="1" outlineLevel="1">
      <c r="A111" s="8">
        <v>43586</v>
      </c>
      <c r="B111" s="129">
        <v>6520.1758854099999</v>
      </c>
      <c r="C111" s="129">
        <v>0.14875857000000001</v>
      </c>
      <c r="D111" s="129">
        <v>0</v>
      </c>
      <c r="E111" s="129">
        <v>0.14875857000000001</v>
      </c>
      <c r="F111" s="129">
        <v>0</v>
      </c>
      <c r="G111" s="129">
        <v>0</v>
      </c>
      <c r="H111" s="129">
        <v>0</v>
      </c>
      <c r="I111" s="129">
        <v>3689.6613048499999</v>
      </c>
      <c r="J111" s="129">
        <v>26.082135699999998</v>
      </c>
      <c r="K111" s="129">
        <v>3663.5791691499999</v>
      </c>
      <c r="L111" s="129">
        <v>2830.3658219899999</v>
      </c>
      <c r="M111" s="129">
        <v>2821.15819551</v>
      </c>
      <c r="N111" s="129">
        <v>9.2076264800000001</v>
      </c>
      <c r="O111" s="129">
        <v>0</v>
      </c>
      <c r="P111" s="129">
        <v>2.4888999999999998E-4</v>
      </c>
      <c r="Q111" s="129"/>
      <c r="R111" s="129"/>
      <c r="S111" s="129"/>
    </row>
    <row r="112" spans="1:19" hidden="1" outlineLevel="1">
      <c r="A112" s="8">
        <v>43617</v>
      </c>
      <c r="B112" s="129">
        <v>6614.5140475199996</v>
      </c>
      <c r="C112" s="129">
        <v>0.14369224999999999</v>
      </c>
      <c r="D112" s="129">
        <v>0</v>
      </c>
      <c r="E112" s="129">
        <v>0.14369224999999999</v>
      </c>
      <c r="F112" s="129">
        <v>0</v>
      </c>
      <c r="G112" s="129">
        <v>0</v>
      </c>
      <c r="H112" s="129">
        <v>0</v>
      </c>
      <c r="I112" s="129">
        <v>3916.5704046999999</v>
      </c>
      <c r="J112" s="129">
        <v>61.416855200000001</v>
      </c>
      <c r="K112" s="129">
        <v>3855.1535494999998</v>
      </c>
      <c r="L112" s="129">
        <v>2697.79995057</v>
      </c>
      <c r="M112" s="129">
        <v>2685.6866917799998</v>
      </c>
      <c r="N112" s="129">
        <v>12.11325879</v>
      </c>
      <c r="O112" s="129">
        <v>0</v>
      </c>
      <c r="P112" s="129">
        <v>2.4509409999999999E-2</v>
      </c>
      <c r="Q112" s="129"/>
      <c r="R112" s="129"/>
      <c r="S112" s="129"/>
    </row>
    <row r="113" spans="1:19" hidden="1" outlineLevel="1">
      <c r="A113" s="8">
        <v>43647</v>
      </c>
      <c r="B113" s="129">
        <v>6550.0239473700003</v>
      </c>
      <c r="C113" s="129">
        <v>0.14094464000000001</v>
      </c>
      <c r="D113" s="129">
        <v>0</v>
      </c>
      <c r="E113" s="129">
        <v>0.14094464000000001</v>
      </c>
      <c r="F113" s="129">
        <v>0</v>
      </c>
      <c r="G113" s="129">
        <v>0</v>
      </c>
      <c r="H113" s="129">
        <v>0</v>
      </c>
      <c r="I113" s="129">
        <v>3819.5169903800002</v>
      </c>
      <c r="J113" s="129">
        <v>57.42976634</v>
      </c>
      <c r="K113" s="129">
        <v>3762.0872240399999</v>
      </c>
      <c r="L113" s="129">
        <v>2730.3660123499999</v>
      </c>
      <c r="M113" s="129">
        <v>2718.2488619000001</v>
      </c>
      <c r="N113" s="129">
        <v>12.11715045</v>
      </c>
      <c r="O113" s="129">
        <v>0</v>
      </c>
      <c r="P113" s="129">
        <v>0.11697421</v>
      </c>
      <c r="Q113" s="129"/>
      <c r="R113" s="129"/>
      <c r="S113" s="129"/>
    </row>
    <row r="114" spans="1:19" hidden="1" outlineLevel="1">
      <c r="A114" s="8">
        <v>43678</v>
      </c>
      <c r="B114" s="129">
        <v>6595.5777686299998</v>
      </c>
      <c r="C114" s="129">
        <v>0.14555614</v>
      </c>
      <c r="D114" s="129">
        <v>0</v>
      </c>
      <c r="E114" s="129">
        <v>0.14555614</v>
      </c>
      <c r="F114" s="129">
        <v>0</v>
      </c>
      <c r="G114" s="129">
        <v>0</v>
      </c>
      <c r="H114" s="129">
        <v>0</v>
      </c>
      <c r="I114" s="129">
        <v>3802.9018735999998</v>
      </c>
      <c r="J114" s="129">
        <v>56.521344769999999</v>
      </c>
      <c r="K114" s="129">
        <v>3746.38052883</v>
      </c>
      <c r="L114" s="129">
        <v>2792.5303388900002</v>
      </c>
      <c r="M114" s="129">
        <v>2782.7129238399998</v>
      </c>
      <c r="N114" s="129">
        <v>9.8174150499999993</v>
      </c>
      <c r="O114" s="129">
        <v>0</v>
      </c>
      <c r="P114" s="129">
        <v>0.12599593000000001</v>
      </c>
      <c r="Q114" s="129"/>
      <c r="R114" s="129"/>
      <c r="S114" s="129"/>
    </row>
    <row r="115" spans="1:19" hidden="1" outlineLevel="1">
      <c r="A115" s="8">
        <v>43709</v>
      </c>
      <c r="B115" s="129">
        <v>6720.3277322000004</v>
      </c>
      <c r="C115" s="129">
        <v>0.13772440999999999</v>
      </c>
      <c r="D115" s="129">
        <v>0</v>
      </c>
      <c r="E115" s="129">
        <v>0.13772440999999999</v>
      </c>
      <c r="F115" s="129">
        <v>0</v>
      </c>
      <c r="G115" s="129">
        <v>0</v>
      </c>
      <c r="H115" s="129">
        <v>0</v>
      </c>
      <c r="I115" s="129">
        <v>3910.18598793</v>
      </c>
      <c r="J115" s="129">
        <v>49.628960560000003</v>
      </c>
      <c r="K115" s="129">
        <v>3860.55702737</v>
      </c>
      <c r="L115" s="129">
        <v>2810.00401986</v>
      </c>
      <c r="M115" s="129">
        <v>2799.1186785</v>
      </c>
      <c r="N115" s="129">
        <v>10.88534136</v>
      </c>
      <c r="O115" s="129">
        <v>0</v>
      </c>
      <c r="P115" s="129">
        <v>0.12662147000000001</v>
      </c>
      <c r="Q115" s="129"/>
      <c r="R115" s="129"/>
      <c r="S115" s="129"/>
    </row>
    <row r="116" spans="1:19" hidden="1" outlineLevel="1">
      <c r="A116" s="8">
        <v>43739</v>
      </c>
      <c r="B116" s="129">
        <v>6842.6995765600004</v>
      </c>
      <c r="C116" s="129">
        <v>0.13372213999999999</v>
      </c>
      <c r="D116" s="129">
        <v>0</v>
      </c>
      <c r="E116" s="129">
        <v>0.13372213999999999</v>
      </c>
      <c r="F116" s="129">
        <v>0</v>
      </c>
      <c r="G116" s="129">
        <v>0</v>
      </c>
      <c r="H116" s="129">
        <v>0</v>
      </c>
      <c r="I116" s="129">
        <v>3997.7141533700001</v>
      </c>
      <c r="J116" s="129">
        <v>46.367807470000002</v>
      </c>
      <c r="K116" s="129">
        <v>3951.3463459</v>
      </c>
      <c r="L116" s="129">
        <v>2844.85170105</v>
      </c>
      <c r="M116" s="129">
        <v>2834.7458526099999</v>
      </c>
      <c r="N116" s="129">
        <v>10.105848440000001</v>
      </c>
      <c r="O116" s="129">
        <v>0</v>
      </c>
      <c r="P116" s="129">
        <v>0.11340875</v>
      </c>
      <c r="Q116" s="129"/>
      <c r="R116" s="129"/>
      <c r="S116" s="129"/>
    </row>
    <row r="117" spans="1:19" hidden="1" outlineLevel="1">
      <c r="A117" s="8">
        <v>43770</v>
      </c>
      <c r="B117" s="129">
        <v>6812.31625214</v>
      </c>
      <c r="C117" s="129">
        <v>0.28183869</v>
      </c>
      <c r="D117" s="129">
        <v>0</v>
      </c>
      <c r="E117" s="129">
        <v>0.28183869</v>
      </c>
      <c r="F117" s="129">
        <v>0</v>
      </c>
      <c r="G117" s="129">
        <v>0</v>
      </c>
      <c r="H117" s="129">
        <v>0</v>
      </c>
      <c r="I117" s="129">
        <v>3962.29590216</v>
      </c>
      <c r="J117" s="129">
        <v>42.376545319999998</v>
      </c>
      <c r="K117" s="129">
        <v>3919.9193568400001</v>
      </c>
      <c r="L117" s="129">
        <v>2849.7385112900001</v>
      </c>
      <c r="M117" s="129">
        <v>2840.4666296</v>
      </c>
      <c r="N117" s="129">
        <v>9.2718816900000007</v>
      </c>
      <c r="O117" s="129">
        <v>0</v>
      </c>
      <c r="P117" s="129">
        <v>0.10863183999999999</v>
      </c>
      <c r="Q117" s="129"/>
      <c r="R117" s="129"/>
      <c r="S117" s="129"/>
    </row>
    <row r="118" spans="1:19" hidden="1" outlineLevel="1">
      <c r="A118" s="8">
        <v>43800</v>
      </c>
      <c r="B118" s="129">
        <v>6687.5720780499996</v>
      </c>
      <c r="C118" s="129">
        <v>0.27711438999999999</v>
      </c>
      <c r="D118" s="129">
        <v>0</v>
      </c>
      <c r="E118" s="129">
        <v>0.27711438999999999</v>
      </c>
      <c r="F118" s="129">
        <v>0</v>
      </c>
      <c r="G118" s="129">
        <v>0</v>
      </c>
      <c r="H118" s="129">
        <v>0</v>
      </c>
      <c r="I118" s="129">
        <v>3837.13153078</v>
      </c>
      <c r="J118" s="129">
        <v>38.457880400000001</v>
      </c>
      <c r="K118" s="129">
        <v>3798.6736503799998</v>
      </c>
      <c r="L118" s="129">
        <v>2850.1634328800001</v>
      </c>
      <c r="M118" s="129">
        <v>2842.3188794399998</v>
      </c>
      <c r="N118" s="129">
        <v>7.8445534400000003</v>
      </c>
      <c r="O118" s="129">
        <v>0</v>
      </c>
      <c r="P118" s="129">
        <v>0.11719694</v>
      </c>
      <c r="Q118" s="129"/>
      <c r="R118" s="129"/>
      <c r="S118" s="129"/>
    </row>
    <row r="119" spans="1:19" hidden="1" outlineLevel="1">
      <c r="A119" s="8">
        <v>43831</v>
      </c>
      <c r="B119" s="129">
        <v>6555.5546834699999</v>
      </c>
      <c r="C119" s="129">
        <v>0.26551616</v>
      </c>
      <c r="D119" s="129">
        <v>0</v>
      </c>
      <c r="E119" s="129">
        <v>0.26551616</v>
      </c>
      <c r="F119" s="129">
        <v>0</v>
      </c>
      <c r="G119" s="129">
        <v>0</v>
      </c>
      <c r="H119" s="129">
        <v>0</v>
      </c>
      <c r="I119" s="129">
        <v>3641.69690881</v>
      </c>
      <c r="J119" s="129">
        <v>34.924163139999997</v>
      </c>
      <c r="K119" s="129">
        <v>3606.7727456699999</v>
      </c>
      <c r="L119" s="129">
        <v>2913.5922584999998</v>
      </c>
      <c r="M119" s="129">
        <v>2905.9592819499999</v>
      </c>
      <c r="N119" s="129">
        <v>7.6329765500000004</v>
      </c>
      <c r="O119" s="129">
        <v>0</v>
      </c>
      <c r="P119" s="129">
        <v>0.1081792</v>
      </c>
      <c r="Q119" s="129"/>
      <c r="R119" s="129"/>
      <c r="S119" s="129"/>
    </row>
    <row r="120" spans="1:19" hidden="1" outlineLevel="1">
      <c r="A120" s="8">
        <v>43862</v>
      </c>
      <c r="B120" s="129">
        <v>6427.6602949999997</v>
      </c>
      <c r="C120" s="129">
        <v>0.27122352</v>
      </c>
      <c r="D120" s="129">
        <v>0</v>
      </c>
      <c r="E120" s="129">
        <v>0.27122352</v>
      </c>
      <c r="F120" s="129">
        <v>0</v>
      </c>
      <c r="G120" s="129">
        <v>0</v>
      </c>
      <c r="H120" s="129">
        <v>0</v>
      </c>
      <c r="I120" s="129">
        <v>3489.1242176699998</v>
      </c>
      <c r="J120" s="129">
        <v>29.551727530000001</v>
      </c>
      <c r="K120" s="129">
        <v>3459.5724901399999</v>
      </c>
      <c r="L120" s="129">
        <v>2938.2648538100002</v>
      </c>
      <c r="M120" s="129">
        <v>2930.9227477200002</v>
      </c>
      <c r="N120" s="129">
        <v>7.3421060899999997</v>
      </c>
      <c r="O120" s="129">
        <v>0</v>
      </c>
      <c r="P120" s="129">
        <v>0.10301207</v>
      </c>
      <c r="Q120" s="129"/>
      <c r="R120" s="129"/>
      <c r="S120" s="129"/>
    </row>
    <row r="121" spans="1:19" hidden="1" outlineLevel="1">
      <c r="A121" s="8">
        <v>43891</v>
      </c>
      <c r="B121" s="129">
        <v>6826.3914458299996</v>
      </c>
      <c r="C121" s="129">
        <v>0.82873604999999995</v>
      </c>
      <c r="D121" s="129">
        <v>0</v>
      </c>
      <c r="E121" s="129">
        <v>0.82873604999999995</v>
      </c>
      <c r="F121" s="129">
        <v>0</v>
      </c>
      <c r="G121" s="129">
        <v>0</v>
      </c>
      <c r="H121" s="129">
        <v>0</v>
      </c>
      <c r="I121" s="129">
        <v>3805.7070870399998</v>
      </c>
      <c r="J121" s="129">
        <v>21.721053860000001</v>
      </c>
      <c r="K121" s="129">
        <v>3783.98603318</v>
      </c>
      <c r="L121" s="129">
        <v>3019.8556227399999</v>
      </c>
      <c r="M121" s="129">
        <v>3012.71148915</v>
      </c>
      <c r="N121" s="129">
        <v>7.14413359</v>
      </c>
      <c r="O121" s="129">
        <v>0</v>
      </c>
      <c r="P121" s="129">
        <v>0.15403315000000001</v>
      </c>
      <c r="Q121" s="129"/>
      <c r="R121" s="129"/>
      <c r="S121" s="129"/>
    </row>
    <row r="122" spans="1:19" hidden="1" outlineLevel="1">
      <c r="A122" s="8">
        <v>43922</v>
      </c>
      <c r="B122" s="129">
        <v>6399.8514415199998</v>
      </c>
      <c r="C122" s="129">
        <v>0.24671588999999999</v>
      </c>
      <c r="D122" s="129">
        <v>0</v>
      </c>
      <c r="E122" s="129">
        <v>0.24671588999999999</v>
      </c>
      <c r="F122" s="129">
        <v>0</v>
      </c>
      <c r="G122" s="129">
        <v>0</v>
      </c>
      <c r="H122" s="129">
        <v>0</v>
      </c>
      <c r="I122" s="129">
        <v>3465.7970248400002</v>
      </c>
      <c r="J122" s="129">
        <v>18.621203999999999</v>
      </c>
      <c r="K122" s="129">
        <v>3447.1758208400001</v>
      </c>
      <c r="L122" s="129">
        <v>2933.8077007900001</v>
      </c>
      <c r="M122" s="129">
        <v>2927.11032647</v>
      </c>
      <c r="N122" s="129">
        <v>6.6973743199999998</v>
      </c>
      <c r="O122" s="129">
        <v>0</v>
      </c>
      <c r="P122" s="129">
        <v>0.17346906000000001</v>
      </c>
      <c r="Q122" s="129"/>
      <c r="R122" s="129"/>
      <c r="S122" s="129"/>
    </row>
    <row r="123" spans="1:19" hidden="1" outlineLevel="1">
      <c r="A123" s="8">
        <v>43952</v>
      </c>
      <c r="B123" s="129">
        <v>6342.8148658099999</v>
      </c>
      <c r="C123" s="129">
        <v>0.24774455000000001</v>
      </c>
      <c r="D123" s="129">
        <v>0</v>
      </c>
      <c r="E123" s="129">
        <v>0.24774455000000001</v>
      </c>
      <c r="F123" s="129">
        <v>0</v>
      </c>
      <c r="G123" s="129">
        <v>0</v>
      </c>
      <c r="H123" s="129">
        <v>0</v>
      </c>
      <c r="I123" s="129">
        <v>3402.3052379999999</v>
      </c>
      <c r="J123" s="129">
        <v>17.83014099</v>
      </c>
      <c r="K123" s="129">
        <v>3384.4750970099999</v>
      </c>
      <c r="L123" s="129">
        <v>2940.2618832600001</v>
      </c>
      <c r="M123" s="129">
        <v>2931.2073476700002</v>
      </c>
      <c r="N123" s="129">
        <v>9.0545355900000004</v>
      </c>
      <c r="O123" s="129">
        <v>0</v>
      </c>
      <c r="P123" s="129">
        <v>0.17173848</v>
      </c>
      <c r="Q123" s="129"/>
      <c r="R123" s="129"/>
      <c r="S123" s="129"/>
    </row>
    <row r="124" spans="1:19" hidden="1" outlineLevel="1">
      <c r="A124" s="8">
        <v>43983</v>
      </c>
      <c r="B124" s="129">
        <v>6398.2068021499999</v>
      </c>
      <c r="C124" s="129">
        <v>0.24412439</v>
      </c>
      <c r="D124" s="129">
        <v>0</v>
      </c>
      <c r="E124" s="129">
        <v>0.24412439</v>
      </c>
      <c r="F124" s="129">
        <v>0</v>
      </c>
      <c r="G124" s="129">
        <v>0</v>
      </c>
      <c r="H124" s="129">
        <v>0</v>
      </c>
      <c r="I124" s="129">
        <v>3432.96756792</v>
      </c>
      <c r="J124" s="129">
        <v>14.19390982</v>
      </c>
      <c r="K124" s="129">
        <v>3418.7736580999999</v>
      </c>
      <c r="L124" s="129">
        <v>2964.9951098400002</v>
      </c>
      <c r="M124" s="129">
        <v>2955.0178391499999</v>
      </c>
      <c r="N124" s="129">
        <v>9.9772706899999992</v>
      </c>
      <c r="O124" s="129">
        <v>0</v>
      </c>
      <c r="P124" s="129">
        <v>0.16937302000000001</v>
      </c>
      <c r="Q124" s="129"/>
      <c r="R124" s="129"/>
      <c r="S124" s="129"/>
    </row>
    <row r="125" spans="1:19" hidden="1" outlineLevel="1">
      <c r="A125" s="8">
        <v>44013</v>
      </c>
      <c r="B125" s="129">
        <v>6429.96342542</v>
      </c>
      <c r="C125" s="129">
        <v>0.25036345999999998</v>
      </c>
      <c r="D125" s="129">
        <v>0</v>
      </c>
      <c r="E125" s="129">
        <v>0.25036345999999998</v>
      </c>
      <c r="F125" s="129">
        <v>0</v>
      </c>
      <c r="G125" s="129">
        <v>0</v>
      </c>
      <c r="H125" s="129">
        <v>0</v>
      </c>
      <c r="I125" s="129">
        <v>3440.0143446400002</v>
      </c>
      <c r="J125" s="129">
        <v>6.4284478800000002</v>
      </c>
      <c r="K125" s="129">
        <v>3433.5858967600002</v>
      </c>
      <c r="L125" s="129">
        <v>2989.69871732</v>
      </c>
      <c r="M125" s="129">
        <v>2981.7922839799999</v>
      </c>
      <c r="N125" s="129">
        <v>7.9064333400000004</v>
      </c>
      <c r="O125" s="129">
        <v>0</v>
      </c>
      <c r="P125" s="129">
        <v>0.17041281</v>
      </c>
      <c r="Q125" s="129"/>
      <c r="R125" s="129"/>
      <c r="S125" s="129"/>
    </row>
    <row r="126" spans="1:19" hidden="1" outlineLevel="1">
      <c r="A126" s="8">
        <v>44044</v>
      </c>
      <c r="B126" s="129">
        <v>6486.8504248500003</v>
      </c>
      <c r="C126" s="129">
        <v>0.24030012000000001</v>
      </c>
      <c r="D126" s="129">
        <v>0</v>
      </c>
      <c r="E126" s="129">
        <v>0.24030012000000001</v>
      </c>
      <c r="F126" s="129">
        <v>0</v>
      </c>
      <c r="G126" s="129">
        <v>0</v>
      </c>
      <c r="H126" s="129">
        <v>0</v>
      </c>
      <c r="I126" s="129">
        <v>3432.82312314</v>
      </c>
      <c r="J126" s="129">
        <v>8.8165350799999995</v>
      </c>
      <c r="K126" s="129">
        <v>3424.00658806</v>
      </c>
      <c r="L126" s="129">
        <v>3053.7870015899998</v>
      </c>
      <c r="M126" s="129">
        <v>3044.1208688000002</v>
      </c>
      <c r="N126" s="129">
        <v>9.6661327900000007</v>
      </c>
      <c r="O126" s="129">
        <v>0</v>
      </c>
      <c r="P126" s="129">
        <v>0.10297813</v>
      </c>
      <c r="Q126" s="129"/>
      <c r="R126" s="129"/>
      <c r="S126" s="129"/>
    </row>
    <row r="127" spans="1:19" hidden="1" outlineLevel="1">
      <c r="A127" s="8">
        <v>44075</v>
      </c>
      <c r="B127" s="129">
        <v>6470.3224288399997</v>
      </c>
      <c r="C127" s="129">
        <v>0.23550826999999999</v>
      </c>
      <c r="D127" s="129">
        <v>0</v>
      </c>
      <c r="E127" s="129">
        <v>0.23550826999999999</v>
      </c>
      <c r="F127" s="129">
        <v>0</v>
      </c>
      <c r="G127" s="129">
        <v>0</v>
      </c>
      <c r="H127" s="129">
        <v>0</v>
      </c>
      <c r="I127" s="129">
        <v>3517.2690954999998</v>
      </c>
      <c r="J127" s="129">
        <v>7.1724052599999997</v>
      </c>
      <c r="K127" s="129">
        <v>3510.09669024</v>
      </c>
      <c r="L127" s="129">
        <v>2952.8178250699998</v>
      </c>
      <c r="M127" s="129">
        <v>2940.1496698000001</v>
      </c>
      <c r="N127" s="129">
        <v>12.66815527</v>
      </c>
      <c r="O127" s="129">
        <v>0</v>
      </c>
      <c r="P127" s="129">
        <v>7.2515300000000005E-2</v>
      </c>
      <c r="Q127" s="129"/>
      <c r="R127" s="129"/>
      <c r="S127" s="129"/>
    </row>
    <row r="128" spans="1:19" hidden="1" outlineLevel="1">
      <c r="A128" s="8">
        <v>44105</v>
      </c>
      <c r="B128" s="129">
        <v>6516.5302597399996</v>
      </c>
      <c r="C128" s="129">
        <v>5.3998300000000004E-3</v>
      </c>
      <c r="D128" s="129">
        <v>0</v>
      </c>
      <c r="E128" s="129">
        <v>5.3998300000000004E-3</v>
      </c>
      <c r="F128" s="129">
        <v>0</v>
      </c>
      <c r="G128" s="129">
        <v>0</v>
      </c>
      <c r="H128" s="129">
        <v>0</v>
      </c>
      <c r="I128" s="129">
        <v>3603.3438991799999</v>
      </c>
      <c r="J128" s="129">
        <v>3.3718873</v>
      </c>
      <c r="K128" s="129">
        <v>3599.9720118800001</v>
      </c>
      <c r="L128" s="129">
        <v>2913.1809607300002</v>
      </c>
      <c r="M128" s="129">
        <v>2901.9132611</v>
      </c>
      <c r="N128" s="129">
        <v>11.267699629999999</v>
      </c>
      <c r="O128" s="129">
        <v>0</v>
      </c>
      <c r="P128" s="129">
        <v>8.3914310000000006E-2</v>
      </c>
      <c r="Q128" s="129"/>
      <c r="R128" s="129"/>
      <c r="S128" s="129"/>
    </row>
    <row r="129" spans="1:19" hidden="1" outlineLevel="1">
      <c r="A129" s="8">
        <v>44136</v>
      </c>
      <c r="B129" s="129">
        <v>6454.0316423300001</v>
      </c>
      <c r="C129" s="129">
        <v>0.91329519999999997</v>
      </c>
      <c r="D129" s="129">
        <v>0</v>
      </c>
      <c r="E129" s="129">
        <v>0.91329519999999997</v>
      </c>
      <c r="F129" s="129">
        <v>0</v>
      </c>
      <c r="G129" s="129">
        <v>0</v>
      </c>
      <c r="H129" s="129">
        <v>0</v>
      </c>
      <c r="I129" s="129">
        <v>3569.5950732599999</v>
      </c>
      <c r="J129" s="129">
        <v>4.2710988499999996</v>
      </c>
      <c r="K129" s="129">
        <v>3565.3239744100001</v>
      </c>
      <c r="L129" s="129">
        <v>2883.5232738700001</v>
      </c>
      <c r="M129" s="129">
        <v>2869.33538976</v>
      </c>
      <c r="N129" s="129">
        <v>14.187884110000001</v>
      </c>
      <c r="O129" s="129">
        <v>0</v>
      </c>
      <c r="P129" s="129">
        <v>7.8796350000000001E-2</v>
      </c>
      <c r="Q129" s="129"/>
      <c r="R129" s="129"/>
      <c r="S129" s="129"/>
    </row>
    <row r="130" spans="1:19" hidden="1" outlineLevel="1">
      <c r="A130" s="8">
        <v>44166</v>
      </c>
      <c r="B130" s="129">
        <v>6445.0778948899997</v>
      </c>
      <c r="C130" s="129">
        <v>5.7043600000000003E-3</v>
      </c>
      <c r="D130" s="129">
        <v>0</v>
      </c>
      <c r="E130" s="129">
        <v>5.7043600000000003E-3</v>
      </c>
      <c r="F130" s="129">
        <v>10.036666670000001</v>
      </c>
      <c r="G130" s="129">
        <v>0</v>
      </c>
      <c r="H130" s="129">
        <v>10.036666670000001</v>
      </c>
      <c r="I130" s="129">
        <v>3609.0501148399999</v>
      </c>
      <c r="J130" s="129">
        <v>7.1574575100000004</v>
      </c>
      <c r="K130" s="129">
        <v>3601.89265733</v>
      </c>
      <c r="L130" s="129">
        <v>2825.9854090200001</v>
      </c>
      <c r="M130" s="129">
        <v>2815.2218198</v>
      </c>
      <c r="N130" s="129">
        <v>10.76358922</v>
      </c>
      <c r="O130" s="129">
        <v>0</v>
      </c>
      <c r="P130" s="129">
        <v>3.1308669999999997E-2</v>
      </c>
      <c r="Q130" s="129"/>
      <c r="R130" s="129"/>
      <c r="S130" s="129"/>
    </row>
    <row r="131" spans="1:19" hidden="1" outlineLevel="1">
      <c r="A131" s="8">
        <v>44197</v>
      </c>
      <c r="B131" s="129">
        <v>6401.3364336599998</v>
      </c>
      <c r="C131" s="129">
        <v>0</v>
      </c>
      <c r="D131" s="129">
        <v>0</v>
      </c>
      <c r="E131" s="129">
        <v>0</v>
      </c>
      <c r="F131" s="129">
        <v>15.006523639999999</v>
      </c>
      <c r="G131" s="129">
        <v>0</v>
      </c>
      <c r="H131" s="129">
        <v>15.006523639999999</v>
      </c>
      <c r="I131" s="129">
        <v>3549.8903846200001</v>
      </c>
      <c r="J131" s="129">
        <v>6.6031836899999998</v>
      </c>
      <c r="K131" s="129">
        <v>3543.2872009299999</v>
      </c>
      <c r="L131" s="129">
        <v>2836.4395254000001</v>
      </c>
      <c r="M131" s="129">
        <v>2826.6022965699999</v>
      </c>
      <c r="N131" s="129">
        <v>9.8372288300000008</v>
      </c>
      <c r="O131" s="129">
        <v>0</v>
      </c>
      <c r="P131" s="129">
        <v>2.9219749999999999E-2</v>
      </c>
      <c r="Q131" s="129"/>
      <c r="R131" s="129"/>
      <c r="S131" s="129"/>
    </row>
    <row r="132" spans="1:19" hidden="1" outlineLevel="1">
      <c r="A132" s="8">
        <v>44228</v>
      </c>
      <c r="B132" s="129">
        <v>6489.2551188300004</v>
      </c>
      <c r="C132" s="129">
        <v>0</v>
      </c>
      <c r="D132" s="129">
        <v>0</v>
      </c>
      <c r="E132" s="129">
        <v>0</v>
      </c>
      <c r="F132" s="129">
        <v>45.259118260000001</v>
      </c>
      <c r="G132" s="129">
        <v>0</v>
      </c>
      <c r="H132" s="129">
        <v>45.259118260000001</v>
      </c>
      <c r="I132" s="129">
        <v>3591.6333398199999</v>
      </c>
      <c r="J132" s="129">
        <v>3.3014322599999999</v>
      </c>
      <c r="K132" s="129">
        <v>3588.3319075600002</v>
      </c>
      <c r="L132" s="129">
        <v>2852.36266075</v>
      </c>
      <c r="M132" s="129">
        <v>2841.8785035999999</v>
      </c>
      <c r="N132" s="129">
        <v>10.48415715</v>
      </c>
      <c r="O132" s="129">
        <v>0</v>
      </c>
      <c r="P132" s="129">
        <v>1.857017E-2</v>
      </c>
      <c r="Q132" s="129"/>
      <c r="R132" s="129"/>
      <c r="S132" s="129"/>
    </row>
    <row r="133" spans="1:19" hidden="1" outlineLevel="1">
      <c r="A133" s="8">
        <v>44256</v>
      </c>
      <c r="B133" s="129">
        <v>6536.2544559500002</v>
      </c>
      <c r="C133" s="129">
        <v>0.15409566999999999</v>
      </c>
      <c r="D133" s="129">
        <v>0</v>
      </c>
      <c r="E133" s="129">
        <v>0.15409566999999999</v>
      </c>
      <c r="F133" s="129">
        <v>58.390898210000003</v>
      </c>
      <c r="G133" s="129">
        <v>0</v>
      </c>
      <c r="H133" s="129">
        <v>58.390898210000003</v>
      </c>
      <c r="I133" s="129">
        <v>3549.27452137</v>
      </c>
      <c r="J133" s="129">
        <v>3.21188669</v>
      </c>
      <c r="K133" s="129">
        <v>3546.06263468</v>
      </c>
      <c r="L133" s="129">
        <v>2928.4349407</v>
      </c>
      <c r="M133" s="129">
        <v>2918.08001737</v>
      </c>
      <c r="N133" s="129">
        <v>10.35492333</v>
      </c>
      <c r="O133" s="129">
        <v>0</v>
      </c>
      <c r="P133" s="129">
        <v>1.7820519999999999E-2</v>
      </c>
      <c r="Q133" s="129"/>
      <c r="R133" s="129"/>
      <c r="S133" s="129"/>
    </row>
    <row r="134" spans="1:19" hidden="1" outlineLevel="1">
      <c r="A134" s="8">
        <v>44287</v>
      </c>
      <c r="B134" s="129">
        <v>6688.0740262700001</v>
      </c>
      <c r="C134" s="129">
        <v>0.14939878000000001</v>
      </c>
      <c r="D134" s="129">
        <v>0</v>
      </c>
      <c r="E134" s="129">
        <v>0.14939878000000001</v>
      </c>
      <c r="F134" s="129">
        <v>54.50166368</v>
      </c>
      <c r="G134" s="129">
        <v>0</v>
      </c>
      <c r="H134" s="129">
        <v>54.50166368</v>
      </c>
      <c r="I134" s="129">
        <v>3638.73503467</v>
      </c>
      <c r="J134" s="129">
        <v>3.16508463</v>
      </c>
      <c r="K134" s="129">
        <v>3635.5699500400001</v>
      </c>
      <c r="L134" s="129">
        <v>2994.6879291400001</v>
      </c>
      <c r="M134" s="129">
        <v>2984.4976449800001</v>
      </c>
      <c r="N134" s="129">
        <v>10.190284159999999</v>
      </c>
      <c r="O134" s="129">
        <v>0</v>
      </c>
      <c r="P134" s="129">
        <v>1.7801480000000001E-2</v>
      </c>
      <c r="Q134" s="129"/>
      <c r="R134" s="129"/>
      <c r="S134" s="129"/>
    </row>
    <row r="135" spans="1:19" hidden="1" outlineLevel="1">
      <c r="A135" s="8">
        <v>44317</v>
      </c>
      <c r="B135" s="129">
        <v>6985.5878712599997</v>
      </c>
      <c r="C135" s="129">
        <v>0.14362021</v>
      </c>
      <c r="D135" s="129">
        <v>0</v>
      </c>
      <c r="E135" s="129">
        <v>0.14362021</v>
      </c>
      <c r="F135" s="129">
        <v>54.54744127</v>
      </c>
      <c r="G135" s="129">
        <v>0</v>
      </c>
      <c r="H135" s="129">
        <v>54.54744127</v>
      </c>
      <c r="I135" s="129">
        <v>3863.02475181</v>
      </c>
      <c r="J135" s="129">
        <v>2.9959957099999999</v>
      </c>
      <c r="K135" s="129">
        <v>3860.0287561</v>
      </c>
      <c r="L135" s="129">
        <v>3067.8720579699998</v>
      </c>
      <c r="M135" s="129">
        <v>3057.30695105</v>
      </c>
      <c r="N135" s="129">
        <v>10.56510692</v>
      </c>
      <c r="O135" s="129">
        <v>0</v>
      </c>
      <c r="P135" s="129">
        <v>4.1064539999999997E-2</v>
      </c>
      <c r="Q135" s="129"/>
      <c r="R135" s="129"/>
      <c r="S135" s="129"/>
    </row>
    <row r="136" spans="1:19" hidden="1" outlineLevel="1">
      <c r="A136" s="8">
        <v>44348</v>
      </c>
      <c r="B136" s="129">
        <v>7220.9275960300001</v>
      </c>
      <c r="C136" s="129">
        <v>0.29357232999999999</v>
      </c>
      <c r="D136" s="129">
        <v>0</v>
      </c>
      <c r="E136" s="129">
        <v>0.29357232999999999</v>
      </c>
      <c r="F136" s="129">
        <v>54.527145240000003</v>
      </c>
      <c r="G136" s="129">
        <v>0</v>
      </c>
      <c r="H136" s="129">
        <v>54.527145240000003</v>
      </c>
      <c r="I136" s="129">
        <v>4012.7617913600002</v>
      </c>
      <c r="J136" s="129">
        <v>3.0313665099999998</v>
      </c>
      <c r="K136" s="129">
        <v>4009.73042485</v>
      </c>
      <c r="L136" s="129">
        <v>3153.3450871</v>
      </c>
      <c r="M136" s="129">
        <v>3137.87893476</v>
      </c>
      <c r="N136" s="129">
        <v>15.466152340000001</v>
      </c>
      <c r="O136" s="129">
        <v>0</v>
      </c>
      <c r="P136" s="129">
        <v>4.3802290000000001E-2</v>
      </c>
      <c r="Q136" s="129"/>
      <c r="R136" s="129"/>
      <c r="S136" s="129"/>
    </row>
    <row r="137" spans="1:19" hidden="1" outlineLevel="1">
      <c r="A137" s="8">
        <v>44378</v>
      </c>
      <c r="B137" s="129">
        <v>7357.1262501000001</v>
      </c>
      <c r="C137" s="129">
        <v>4.0750000000000001E-5</v>
      </c>
      <c r="D137" s="129">
        <v>0</v>
      </c>
      <c r="E137" s="129">
        <v>4.0750000000000001E-5</v>
      </c>
      <c r="F137" s="129">
        <v>51.34100978</v>
      </c>
      <c r="G137" s="129">
        <v>0</v>
      </c>
      <c r="H137" s="129">
        <v>51.34100978</v>
      </c>
      <c r="I137" s="129">
        <v>4101.3592773999999</v>
      </c>
      <c r="J137" s="129">
        <v>3.0550619000000001</v>
      </c>
      <c r="K137" s="129">
        <v>4098.3042155000003</v>
      </c>
      <c r="L137" s="129">
        <v>3204.4259221699999</v>
      </c>
      <c r="M137" s="129">
        <v>3181.11993502</v>
      </c>
      <c r="N137" s="129">
        <v>23.30598715</v>
      </c>
      <c r="O137" s="129">
        <v>0</v>
      </c>
      <c r="P137" s="129">
        <v>3.8869330000000001E-2</v>
      </c>
      <c r="Q137" s="129"/>
      <c r="R137" s="129"/>
      <c r="S137" s="129"/>
    </row>
    <row r="138" spans="1:19" hidden="1" outlineLevel="1">
      <c r="A138" s="8">
        <v>44409</v>
      </c>
      <c r="B138" s="129">
        <v>7624.5135203700002</v>
      </c>
      <c r="C138" s="129">
        <v>0.86644272</v>
      </c>
      <c r="D138" s="129">
        <v>0</v>
      </c>
      <c r="E138" s="129">
        <v>0.86644272</v>
      </c>
      <c r="F138" s="129">
        <v>51.317677490000001</v>
      </c>
      <c r="G138" s="129">
        <v>0</v>
      </c>
      <c r="H138" s="129">
        <v>51.317677490000001</v>
      </c>
      <c r="I138" s="129">
        <v>4282.9698171600003</v>
      </c>
      <c r="J138" s="129">
        <v>2.9537084199999999</v>
      </c>
      <c r="K138" s="129">
        <v>4280.0161087400002</v>
      </c>
      <c r="L138" s="129">
        <v>3289.3595829999999</v>
      </c>
      <c r="M138" s="129">
        <v>3260.8439816300001</v>
      </c>
      <c r="N138" s="129">
        <v>28.515601369999999</v>
      </c>
      <c r="O138" s="129">
        <v>0</v>
      </c>
      <c r="P138" s="129">
        <v>3.4623889999999997E-2</v>
      </c>
      <c r="Q138" s="129"/>
      <c r="R138" s="129"/>
      <c r="S138" s="129"/>
    </row>
    <row r="139" spans="1:19" hidden="1" outlineLevel="1">
      <c r="A139" s="8">
        <v>44440</v>
      </c>
      <c r="B139" s="129">
        <v>7731.2841605000003</v>
      </c>
      <c r="C139" s="129">
        <v>0.97789102999999999</v>
      </c>
      <c r="D139" s="129">
        <v>0</v>
      </c>
      <c r="E139" s="129">
        <v>0.97789102999999999</v>
      </c>
      <c r="F139" s="129">
        <v>51.276203649999999</v>
      </c>
      <c r="G139" s="129">
        <v>0</v>
      </c>
      <c r="H139" s="129">
        <v>51.276203649999999</v>
      </c>
      <c r="I139" s="129">
        <v>4380.3174447700003</v>
      </c>
      <c r="J139" s="129">
        <v>2.8466764800000002</v>
      </c>
      <c r="K139" s="129">
        <v>4377.4707682899998</v>
      </c>
      <c r="L139" s="129">
        <v>3298.7126210500001</v>
      </c>
      <c r="M139" s="129">
        <v>3266.96396</v>
      </c>
      <c r="N139" s="129">
        <v>31.748661049999999</v>
      </c>
      <c r="O139" s="129">
        <v>0</v>
      </c>
      <c r="P139" s="129">
        <v>7.0251610000000006E-2</v>
      </c>
      <c r="Q139" s="129"/>
      <c r="R139" s="129"/>
      <c r="S139" s="129"/>
    </row>
    <row r="140" spans="1:19">
      <c r="A140" s="8">
        <v>44470</v>
      </c>
      <c r="B140" s="129">
        <v>7880.8722981999999</v>
      </c>
      <c r="C140" s="129">
        <v>0.70936743000000002</v>
      </c>
      <c r="D140" s="129">
        <v>0</v>
      </c>
      <c r="E140" s="129">
        <v>0.70936743000000002</v>
      </c>
      <c r="F140" s="129">
        <v>47.328437919999999</v>
      </c>
      <c r="G140" s="129">
        <v>0</v>
      </c>
      <c r="H140" s="129">
        <v>47.328437919999999</v>
      </c>
      <c r="I140" s="129">
        <v>4560.4573769299996</v>
      </c>
      <c r="J140" s="129">
        <v>2.72434639</v>
      </c>
      <c r="K140" s="129">
        <v>4557.7330305400001</v>
      </c>
      <c r="L140" s="129">
        <v>3272.3771159200001</v>
      </c>
      <c r="M140" s="129">
        <v>3240.6876024100002</v>
      </c>
      <c r="N140" s="129">
        <v>31.689513510000001</v>
      </c>
      <c r="O140" s="129">
        <v>0</v>
      </c>
      <c r="P140" s="129">
        <v>6.6999520000000007E-2</v>
      </c>
      <c r="Q140" s="129"/>
      <c r="R140" s="129"/>
      <c r="S140" s="129"/>
    </row>
    <row r="141" spans="1:19">
      <c r="A141" s="8">
        <v>44501</v>
      </c>
      <c r="B141" s="129">
        <v>7967.2047228600004</v>
      </c>
      <c r="C141" s="129">
        <v>3.2718600000000001E-3</v>
      </c>
      <c r="D141" s="129">
        <v>0</v>
      </c>
      <c r="E141" s="129">
        <v>3.2718600000000001E-3</v>
      </c>
      <c r="F141" s="129">
        <v>47.273396050000002</v>
      </c>
      <c r="G141" s="129">
        <v>0</v>
      </c>
      <c r="H141" s="129">
        <v>47.273396050000002</v>
      </c>
      <c r="I141" s="129">
        <v>4606.5808645099996</v>
      </c>
      <c r="J141" s="129">
        <v>2.66645456</v>
      </c>
      <c r="K141" s="129">
        <v>4603.9144099499999</v>
      </c>
      <c r="L141" s="129">
        <v>3313.3471904399998</v>
      </c>
      <c r="M141" s="129">
        <v>3280.0797964899998</v>
      </c>
      <c r="N141" s="129">
        <v>33.267393949999999</v>
      </c>
      <c r="O141" s="129">
        <v>0</v>
      </c>
      <c r="P141" s="129">
        <v>8.0203999999999998E-2</v>
      </c>
      <c r="Q141" s="129"/>
      <c r="R141" s="129"/>
      <c r="S141" s="129"/>
    </row>
    <row r="142" spans="1:19">
      <c r="A142" s="8">
        <v>44531</v>
      </c>
      <c r="B142" s="129">
        <v>7980.4444488899999</v>
      </c>
      <c r="C142" s="129">
        <v>0</v>
      </c>
      <c r="D142" s="129">
        <v>0</v>
      </c>
      <c r="E142" s="129">
        <v>0</v>
      </c>
      <c r="F142" s="129">
        <v>41.047674059999999</v>
      </c>
      <c r="G142" s="129">
        <v>0</v>
      </c>
      <c r="H142" s="129">
        <v>41.047674059999999</v>
      </c>
      <c r="I142" s="129">
        <v>4609.0678779600003</v>
      </c>
      <c r="J142" s="129">
        <v>2.9773964300000002</v>
      </c>
      <c r="K142" s="129">
        <v>4606.09048153</v>
      </c>
      <c r="L142" s="129">
        <v>3330.3288968699999</v>
      </c>
      <c r="M142" s="129">
        <v>3293.3906605400002</v>
      </c>
      <c r="N142" s="129">
        <v>36.938236330000002</v>
      </c>
      <c r="O142" s="129">
        <v>0</v>
      </c>
      <c r="P142" s="129">
        <v>6.7350430000000003E-2</v>
      </c>
      <c r="Q142" s="129"/>
      <c r="R142" s="129"/>
      <c r="S142" s="129"/>
    </row>
    <row r="143" spans="1:19">
      <c r="A143" s="8">
        <v>44562</v>
      </c>
      <c r="B143" s="129">
        <v>7957.9230812599999</v>
      </c>
      <c r="C143" s="129">
        <v>0.71853697999999999</v>
      </c>
      <c r="D143" s="129">
        <v>0</v>
      </c>
      <c r="E143" s="129">
        <v>0.71853697999999999</v>
      </c>
      <c r="F143" s="129">
        <v>35.958999669999997</v>
      </c>
      <c r="G143" s="129">
        <v>0</v>
      </c>
      <c r="H143" s="129">
        <v>35.958999669999997</v>
      </c>
      <c r="I143" s="129">
        <v>4500.29653925</v>
      </c>
      <c r="J143" s="129">
        <v>41.429455179999998</v>
      </c>
      <c r="K143" s="129">
        <v>4458.8670840699997</v>
      </c>
      <c r="L143" s="129">
        <v>3420.9490053599998</v>
      </c>
      <c r="M143" s="129">
        <v>3383.6397166299998</v>
      </c>
      <c r="N143" s="129">
        <v>37.309288729999999</v>
      </c>
      <c r="O143" s="129">
        <v>0</v>
      </c>
      <c r="P143" s="129">
        <v>7.0782120000000004E-2</v>
      </c>
      <c r="Q143" s="129"/>
      <c r="R143" s="129"/>
      <c r="S143" s="129"/>
    </row>
    <row r="144" spans="1:19">
      <c r="A144" s="8">
        <v>44593</v>
      </c>
      <c r="B144" s="129">
        <v>7743.1984427199995</v>
      </c>
      <c r="C144" s="129">
        <v>0.54576645999999995</v>
      </c>
      <c r="D144" s="129">
        <v>0</v>
      </c>
      <c r="E144" s="129">
        <v>0.54576645999999995</v>
      </c>
      <c r="F144" s="129">
        <v>35.885168880000002</v>
      </c>
      <c r="G144" s="129">
        <v>0</v>
      </c>
      <c r="H144" s="129">
        <v>35.885168880000002</v>
      </c>
      <c r="I144" s="129">
        <v>4182.3568308599997</v>
      </c>
      <c r="J144" s="129">
        <v>41.03416275</v>
      </c>
      <c r="K144" s="129">
        <v>4141.3226681100004</v>
      </c>
      <c r="L144" s="129">
        <v>3524.4106765199999</v>
      </c>
      <c r="M144" s="129">
        <v>3487.7584993700002</v>
      </c>
      <c r="N144" s="129">
        <v>36.65217715</v>
      </c>
      <c r="O144" s="129">
        <v>0</v>
      </c>
      <c r="P144" s="129">
        <v>5.3945849999999997E-2</v>
      </c>
      <c r="Q144" s="129"/>
      <c r="R144" s="129"/>
      <c r="S144" s="129"/>
    </row>
    <row r="145" spans="1:19">
      <c r="A145" s="8">
        <v>44621</v>
      </c>
      <c r="B145" s="129">
        <v>7876.1783117799996</v>
      </c>
      <c r="C145" s="129">
        <v>0.40466642000000003</v>
      </c>
      <c r="D145" s="129">
        <v>0</v>
      </c>
      <c r="E145" s="129">
        <v>0.40466642000000003</v>
      </c>
      <c r="F145" s="129">
        <v>35.860293630000001</v>
      </c>
      <c r="G145" s="129">
        <v>0</v>
      </c>
      <c r="H145" s="129">
        <v>35.860293630000001</v>
      </c>
      <c r="I145" s="129">
        <v>4378.69803899</v>
      </c>
      <c r="J145" s="129">
        <v>41.703050060000002</v>
      </c>
      <c r="K145" s="129">
        <v>4336.9949889299996</v>
      </c>
      <c r="L145" s="129">
        <v>3461.2153127400002</v>
      </c>
      <c r="M145" s="129">
        <v>3424.52521243</v>
      </c>
      <c r="N145" s="129">
        <v>36.690100309999998</v>
      </c>
      <c r="O145" s="129">
        <v>0</v>
      </c>
      <c r="P145" s="129">
        <v>5.3166749999999999E-2</v>
      </c>
      <c r="Q145" s="129"/>
      <c r="R145" s="129"/>
      <c r="S145" s="129"/>
    </row>
    <row r="146" spans="1:19">
      <c r="A146" s="8">
        <v>44652</v>
      </c>
      <c r="B146" s="129">
        <v>8854.1827303499995</v>
      </c>
      <c r="C146" s="129">
        <v>1.56774E-3</v>
      </c>
      <c r="D146" s="129">
        <v>0</v>
      </c>
      <c r="E146" s="129">
        <v>1.56774E-3</v>
      </c>
      <c r="F146" s="129">
        <v>30.748365020000001</v>
      </c>
      <c r="G146" s="129">
        <v>0</v>
      </c>
      <c r="H146" s="129">
        <v>30.748365020000001</v>
      </c>
      <c r="I146" s="129">
        <v>5405.2024542099998</v>
      </c>
      <c r="J146" s="129">
        <v>42.200031610000003</v>
      </c>
      <c r="K146" s="129">
        <v>5363.0024225999996</v>
      </c>
      <c r="L146" s="129">
        <v>3418.2303433799998</v>
      </c>
      <c r="M146" s="129">
        <v>3391.92522306</v>
      </c>
      <c r="N146" s="129">
        <v>26.30512032</v>
      </c>
      <c r="O146" s="129">
        <v>0</v>
      </c>
      <c r="P146" s="129">
        <v>5.5306809999999998E-2</v>
      </c>
      <c r="Q146" s="129"/>
      <c r="R146" s="129"/>
      <c r="S146" s="129"/>
    </row>
    <row r="147" spans="1:19">
      <c r="A147" s="8">
        <v>44682</v>
      </c>
      <c r="B147" s="129">
        <v>10006.154922350001</v>
      </c>
      <c r="C147" s="129">
        <v>0</v>
      </c>
      <c r="D147" s="129">
        <v>0</v>
      </c>
      <c r="E147" s="129">
        <v>0</v>
      </c>
      <c r="F147" s="129">
        <v>25.578762139999998</v>
      </c>
      <c r="G147" s="129">
        <v>0</v>
      </c>
      <c r="H147" s="129">
        <v>25.578762139999998</v>
      </c>
      <c r="I147" s="129">
        <v>6598.2415545800004</v>
      </c>
      <c r="J147" s="129">
        <v>42.346879719999997</v>
      </c>
      <c r="K147" s="129">
        <v>6555.8946748600001</v>
      </c>
      <c r="L147" s="129">
        <v>3382.3346056300002</v>
      </c>
      <c r="M147" s="129">
        <v>3360.9896026299998</v>
      </c>
      <c r="N147" s="129">
        <v>21.345002999999998</v>
      </c>
      <c r="O147" s="129">
        <v>0</v>
      </c>
      <c r="P147" s="129">
        <v>5.4613490000000001E-2</v>
      </c>
      <c r="Q147" s="129"/>
      <c r="R147" s="129"/>
      <c r="S147" s="129"/>
    </row>
    <row r="148" spans="1:19">
      <c r="A148" s="8">
        <v>44713</v>
      </c>
      <c r="B148" s="129">
        <v>10133.611802539999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6819.6655739999997</v>
      </c>
      <c r="J148" s="129">
        <v>42.231573939999997</v>
      </c>
      <c r="K148" s="129">
        <v>6777.4340000599996</v>
      </c>
      <c r="L148" s="129">
        <v>3313.94622854</v>
      </c>
      <c r="M148" s="129">
        <v>3293.2146629899999</v>
      </c>
      <c r="N148" s="129">
        <v>20.731565549999999</v>
      </c>
      <c r="O148" s="129">
        <v>0</v>
      </c>
      <c r="P148" s="129">
        <v>5.4541010000000001E-2</v>
      </c>
      <c r="Q148" s="129"/>
      <c r="R148" s="129"/>
      <c r="S148" s="129"/>
    </row>
    <row r="149" spans="1:19">
      <c r="A149" s="8">
        <v>44743</v>
      </c>
      <c r="B149" s="129">
        <v>10400.30064978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7114.9939536700003</v>
      </c>
      <c r="J149" s="129">
        <v>39.797579399999996</v>
      </c>
      <c r="K149" s="129">
        <v>7075.19637427</v>
      </c>
      <c r="L149" s="129">
        <v>3285.3066961099998</v>
      </c>
      <c r="M149" s="129">
        <v>3265.0905316499998</v>
      </c>
      <c r="N149" s="129">
        <v>20.216164460000002</v>
      </c>
      <c r="O149" s="129">
        <v>0</v>
      </c>
      <c r="P149" s="129">
        <v>5.5597559999999997E-2</v>
      </c>
      <c r="Q149" s="129"/>
      <c r="R149" s="129"/>
      <c r="S149" s="129"/>
    </row>
    <row r="150" spans="1:19">
      <c r="A150" s="8">
        <v>44774</v>
      </c>
      <c r="B150" s="129">
        <v>10591.842855340001</v>
      </c>
      <c r="C150" s="129">
        <v>0.57833975999999998</v>
      </c>
      <c r="D150" s="129">
        <v>0</v>
      </c>
      <c r="E150" s="129">
        <v>0.57833975999999998</v>
      </c>
      <c r="F150" s="129">
        <v>0</v>
      </c>
      <c r="G150" s="129">
        <v>0</v>
      </c>
      <c r="H150" s="129">
        <v>0</v>
      </c>
      <c r="I150" s="129">
        <v>7350.5883271800003</v>
      </c>
      <c r="J150" s="129">
        <v>39.443219849999998</v>
      </c>
      <c r="K150" s="129">
        <v>7311.1451073300004</v>
      </c>
      <c r="L150" s="129">
        <v>3240.6761883999998</v>
      </c>
      <c r="M150" s="129">
        <v>3220.67567435</v>
      </c>
      <c r="N150" s="129">
        <v>20.00051405</v>
      </c>
      <c r="O150" s="129">
        <v>0</v>
      </c>
      <c r="P150" s="129">
        <v>5.5642219999999999E-2</v>
      </c>
      <c r="Q150" s="129"/>
      <c r="R150" s="129"/>
      <c r="S150" s="129"/>
    </row>
    <row r="151" spans="1:19">
      <c r="A151" s="8">
        <v>44805</v>
      </c>
      <c r="B151" s="129">
        <v>10530.70748214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7346.9465649599997</v>
      </c>
      <c r="J151" s="129">
        <v>39.872321079999999</v>
      </c>
      <c r="K151" s="129">
        <v>7307.0742438799998</v>
      </c>
      <c r="L151" s="129">
        <v>3183.76091718</v>
      </c>
      <c r="M151" s="129">
        <v>3163.98421659</v>
      </c>
      <c r="N151" s="129">
        <v>19.776700590000001</v>
      </c>
      <c r="O151" s="129">
        <v>0</v>
      </c>
      <c r="P151" s="129">
        <v>6.906118E-2</v>
      </c>
      <c r="Q151" s="129"/>
      <c r="R151" s="129"/>
      <c r="S151" s="129"/>
    </row>
    <row r="152" spans="1:19">
      <c r="A152" s="8">
        <v>44835</v>
      </c>
      <c r="B152" s="129">
        <v>10423.453417049999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7324.0600198399998</v>
      </c>
      <c r="J152" s="129">
        <v>38.058370930000002</v>
      </c>
      <c r="K152" s="129">
        <v>7286.0016489099999</v>
      </c>
      <c r="L152" s="129">
        <v>3099.3933972099999</v>
      </c>
      <c r="M152" s="129">
        <v>3080.10634635</v>
      </c>
      <c r="N152" s="129">
        <v>19.287050860000001</v>
      </c>
      <c r="O152" s="129">
        <v>0</v>
      </c>
      <c r="P152" s="129">
        <v>6.8925269999999997E-2</v>
      </c>
      <c r="Q152" s="129"/>
      <c r="R152" s="129"/>
      <c r="S152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236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6">
        <v>1773.0546890000001</v>
      </c>
      <c r="C11" s="46">
        <f>G11+K11</f>
        <v>515.63255439</v>
      </c>
      <c r="D11" s="46">
        <f t="shared" ref="D11:E11" si="0">H11+L11</f>
        <v>949.11095552999996</v>
      </c>
      <c r="E11" s="46">
        <f t="shared" si="0"/>
        <v>308.31117907999999</v>
      </c>
      <c r="F11" s="46">
        <v>834.81315871000004</v>
      </c>
      <c r="G11" s="46">
        <v>304.39407524000001</v>
      </c>
      <c r="H11" s="46">
        <v>292.32701815000001</v>
      </c>
      <c r="I11" s="46">
        <v>238.09206531999999</v>
      </c>
      <c r="J11" s="46">
        <v>938.24153029000001</v>
      </c>
      <c r="K11" s="46">
        <v>211.23847914999999</v>
      </c>
      <c r="L11" s="46">
        <v>656.78393738</v>
      </c>
      <c r="M11" s="46">
        <v>70.219113759999999</v>
      </c>
      <c r="N11" s="46"/>
      <c r="O11" s="46"/>
      <c r="P11" s="46"/>
      <c r="Q11" s="46"/>
    </row>
    <row r="12" spans="1:17" hidden="1" outlineLevel="1">
      <c r="A12" s="8">
        <v>40575</v>
      </c>
      <c r="B12" s="46">
        <v>1843.69972117</v>
      </c>
      <c r="C12" s="46">
        <f t="shared" ref="C12:C67" si="1">G12+K12</f>
        <v>565.51112499999999</v>
      </c>
      <c r="D12" s="46">
        <f t="shared" ref="D12:D67" si="2">H12+L12</f>
        <v>966.51246616000003</v>
      </c>
      <c r="E12" s="46">
        <f t="shared" ref="E12:E67" si="3">I12+M12</f>
        <v>311.67613001000001</v>
      </c>
      <c r="F12" s="46">
        <v>850.47353525999995</v>
      </c>
      <c r="G12" s="46">
        <v>298.47914512</v>
      </c>
      <c r="H12" s="46">
        <v>312.40304659999998</v>
      </c>
      <c r="I12" s="46">
        <v>239.59134354</v>
      </c>
      <c r="J12" s="46">
        <v>993.22618591000003</v>
      </c>
      <c r="K12" s="46">
        <v>267.03197987999999</v>
      </c>
      <c r="L12" s="46">
        <v>654.10941955999999</v>
      </c>
      <c r="M12" s="46">
        <v>72.084786469999997</v>
      </c>
      <c r="N12" s="46"/>
      <c r="O12" s="46"/>
      <c r="P12" s="46"/>
      <c r="Q12" s="46"/>
    </row>
    <row r="13" spans="1:17" hidden="1" outlineLevel="1">
      <c r="A13" s="8">
        <v>40603</v>
      </c>
      <c r="B13" s="46">
        <v>2044.0673616199999</v>
      </c>
      <c r="C13" s="46">
        <f t="shared" si="1"/>
        <v>705.67062155999997</v>
      </c>
      <c r="D13" s="46">
        <f t="shared" si="2"/>
        <v>1025.60572738</v>
      </c>
      <c r="E13" s="46">
        <f t="shared" si="3"/>
        <v>312.79101267999999</v>
      </c>
      <c r="F13" s="46">
        <v>1022.57084614</v>
      </c>
      <c r="G13" s="46">
        <v>409.63554707999998</v>
      </c>
      <c r="H13" s="46">
        <v>373.91049055000002</v>
      </c>
      <c r="I13" s="46">
        <v>239.02480851000001</v>
      </c>
      <c r="J13" s="46">
        <v>1021.49651548</v>
      </c>
      <c r="K13" s="46">
        <v>296.03507447999999</v>
      </c>
      <c r="L13" s="46">
        <v>651.69523683</v>
      </c>
      <c r="M13" s="46">
        <v>73.766204169999995</v>
      </c>
      <c r="N13" s="46"/>
      <c r="O13" s="46"/>
      <c r="P13" s="46"/>
      <c r="Q13" s="46"/>
    </row>
    <row r="14" spans="1:17" hidden="1" outlineLevel="1">
      <c r="A14" s="8">
        <v>40634</v>
      </c>
      <c r="B14" s="46">
        <v>2805.2341048799999</v>
      </c>
      <c r="C14" s="46">
        <f t="shared" si="1"/>
        <v>718.58432878999997</v>
      </c>
      <c r="D14" s="46">
        <f t="shared" si="2"/>
        <v>1769.34362065</v>
      </c>
      <c r="E14" s="46">
        <f t="shared" si="3"/>
        <v>317.30615544</v>
      </c>
      <c r="F14" s="46">
        <v>1055.65682763</v>
      </c>
      <c r="G14" s="46">
        <v>452.80071392999997</v>
      </c>
      <c r="H14" s="46">
        <v>360.89023345999999</v>
      </c>
      <c r="I14" s="46">
        <v>241.96588023999999</v>
      </c>
      <c r="J14" s="46">
        <v>1749.57727725</v>
      </c>
      <c r="K14" s="46">
        <v>265.78361486</v>
      </c>
      <c r="L14" s="46">
        <v>1408.4533871900001</v>
      </c>
      <c r="M14" s="46">
        <v>75.340275199999994</v>
      </c>
      <c r="N14" s="46"/>
      <c r="O14" s="46"/>
      <c r="P14" s="46"/>
      <c r="Q14" s="46"/>
    </row>
    <row r="15" spans="1:17" hidden="1" outlineLevel="1">
      <c r="A15" s="8">
        <v>40664</v>
      </c>
      <c r="B15" s="46">
        <v>2922.9381186400001</v>
      </c>
      <c r="C15" s="46">
        <f t="shared" si="1"/>
        <v>748.19130702999996</v>
      </c>
      <c r="D15" s="46">
        <f t="shared" si="2"/>
        <v>1857.2251042799999</v>
      </c>
      <c r="E15" s="46">
        <f t="shared" si="3"/>
        <v>317.52170733000003</v>
      </c>
      <c r="F15" s="46">
        <v>1112.03005082</v>
      </c>
      <c r="G15" s="46">
        <v>487.62564738999998</v>
      </c>
      <c r="H15" s="46">
        <v>381.41548046999998</v>
      </c>
      <c r="I15" s="46">
        <v>242.98892296</v>
      </c>
      <c r="J15" s="46">
        <v>1810.90806782</v>
      </c>
      <c r="K15" s="46">
        <v>260.56565963999998</v>
      </c>
      <c r="L15" s="46">
        <v>1475.8096238099999</v>
      </c>
      <c r="M15" s="46">
        <v>74.532784370000002</v>
      </c>
      <c r="N15" s="46"/>
      <c r="O15" s="46"/>
      <c r="P15" s="46"/>
      <c r="Q15" s="46"/>
    </row>
    <row r="16" spans="1:17" hidden="1" outlineLevel="1">
      <c r="A16" s="8">
        <v>40695</v>
      </c>
      <c r="B16" s="46">
        <v>3071.7991346899998</v>
      </c>
      <c r="C16" s="46">
        <f t="shared" si="1"/>
        <v>786.05468195000003</v>
      </c>
      <c r="D16" s="46">
        <f t="shared" si="2"/>
        <v>1964.50260716</v>
      </c>
      <c r="E16" s="46">
        <f t="shared" si="3"/>
        <v>321.24184558000002</v>
      </c>
      <c r="F16" s="46">
        <v>1179.0313286600001</v>
      </c>
      <c r="G16" s="46">
        <v>521.79044042999999</v>
      </c>
      <c r="H16" s="46">
        <v>411.48293215000001</v>
      </c>
      <c r="I16" s="46">
        <v>245.75795608000001</v>
      </c>
      <c r="J16" s="46">
        <v>1892.76780603</v>
      </c>
      <c r="K16" s="46">
        <v>264.26424151999998</v>
      </c>
      <c r="L16" s="46">
        <v>1553.0196750099999</v>
      </c>
      <c r="M16" s="46">
        <v>75.483889500000004</v>
      </c>
      <c r="N16" s="46"/>
      <c r="O16" s="46"/>
      <c r="P16" s="46"/>
      <c r="Q16" s="46"/>
    </row>
    <row r="17" spans="1:17" hidden="1" outlineLevel="1">
      <c r="A17" s="8">
        <v>40725</v>
      </c>
      <c r="B17" s="46">
        <v>3123.3202786500001</v>
      </c>
      <c r="C17" s="46">
        <f t="shared" si="1"/>
        <v>777.46233703000007</v>
      </c>
      <c r="D17" s="46">
        <f t="shared" si="2"/>
        <v>1493.4630316400001</v>
      </c>
      <c r="E17" s="46">
        <f t="shared" si="3"/>
        <v>852.39490997999997</v>
      </c>
      <c r="F17" s="46">
        <v>1223.3926980799999</v>
      </c>
      <c r="G17" s="46">
        <v>499.82508687000001</v>
      </c>
      <c r="H17" s="46">
        <v>479.41906868000001</v>
      </c>
      <c r="I17" s="46">
        <v>244.14854252999999</v>
      </c>
      <c r="J17" s="46">
        <v>1899.9275805699999</v>
      </c>
      <c r="K17" s="46">
        <v>277.63725016000001</v>
      </c>
      <c r="L17" s="46">
        <v>1014.04396296</v>
      </c>
      <c r="M17" s="46">
        <v>608.24636744999998</v>
      </c>
      <c r="N17" s="46"/>
      <c r="O17" s="46"/>
      <c r="P17" s="46"/>
      <c r="Q17" s="46"/>
    </row>
    <row r="18" spans="1:17" hidden="1" outlineLevel="1">
      <c r="A18" s="8">
        <v>40756</v>
      </c>
      <c r="B18" s="46">
        <v>3243.75722748</v>
      </c>
      <c r="C18" s="46">
        <f t="shared" si="1"/>
        <v>832.39215757000011</v>
      </c>
      <c r="D18" s="46">
        <f t="shared" si="2"/>
        <v>1558.97753197</v>
      </c>
      <c r="E18" s="46">
        <f t="shared" si="3"/>
        <v>852.3875379399999</v>
      </c>
      <c r="F18" s="46">
        <v>1324.6130681499999</v>
      </c>
      <c r="G18" s="46">
        <v>551.17665921000003</v>
      </c>
      <c r="H18" s="46">
        <v>526.19963080000002</v>
      </c>
      <c r="I18" s="46">
        <v>247.23677814000001</v>
      </c>
      <c r="J18" s="46">
        <v>1919.1441593300001</v>
      </c>
      <c r="K18" s="46">
        <v>281.21549836000003</v>
      </c>
      <c r="L18" s="46">
        <v>1032.77790117</v>
      </c>
      <c r="M18" s="46">
        <v>605.15075979999995</v>
      </c>
      <c r="N18" s="46"/>
      <c r="O18" s="46"/>
      <c r="P18" s="46"/>
      <c r="Q18" s="46"/>
    </row>
    <row r="19" spans="1:17" hidden="1" outlineLevel="1">
      <c r="A19" s="8">
        <v>40787</v>
      </c>
      <c r="B19" s="46">
        <v>3375.9570441300002</v>
      </c>
      <c r="C19" s="46">
        <f t="shared" si="1"/>
        <v>755.08528193999996</v>
      </c>
      <c r="D19" s="46">
        <f t="shared" si="2"/>
        <v>1789.8203265099999</v>
      </c>
      <c r="E19" s="46">
        <f t="shared" si="3"/>
        <v>831.05143568000005</v>
      </c>
      <c r="F19" s="46">
        <v>1292.4865946499999</v>
      </c>
      <c r="G19" s="46">
        <v>484.24592999999999</v>
      </c>
      <c r="H19" s="46">
        <v>558.33551970999997</v>
      </c>
      <c r="I19" s="46">
        <v>249.90514494000001</v>
      </c>
      <c r="J19" s="46">
        <v>2083.4704494799998</v>
      </c>
      <c r="K19" s="46">
        <v>270.83935193999997</v>
      </c>
      <c r="L19" s="46">
        <v>1231.4848067999999</v>
      </c>
      <c r="M19" s="46">
        <v>581.14629074000004</v>
      </c>
      <c r="N19" s="46"/>
      <c r="O19" s="46"/>
      <c r="P19" s="46"/>
      <c r="Q19" s="46"/>
    </row>
    <row r="20" spans="1:17" hidden="1" outlineLevel="1">
      <c r="A20" s="8">
        <v>40817</v>
      </c>
      <c r="B20" s="46">
        <v>3562.1546919399998</v>
      </c>
      <c r="C20" s="46">
        <f t="shared" si="1"/>
        <v>815.48401108999997</v>
      </c>
      <c r="D20" s="46">
        <f t="shared" si="2"/>
        <v>1915.57008967</v>
      </c>
      <c r="E20" s="46">
        <f t="shared" si="3"/>
        <v>831.10059118000004</v>
      </c>
      <c r="F20" s="46">
        <v>1413.2413415399999</v>
      </c>
      <c r="G20" s="46">
        <v>541.85968474000003</v>
      </c>
      <c r="H20" s="46">
        <v>618.91924642000004</v>
      </c>
      <c r="I20" s="46">
        <v>252.46241037999999</v>
      </c>
      <c r="J20" s="46">
        <v>2148.9133504000001</v>
      </c>
      <c r="K20" s="46">
        <v>273.62432634999999</v>
      </c>
      <c r="L20" s="46">
        <v>1296.65084325</v>
      </c>
      <c r="M20" s="46">
        <v>578.63818079999999</v>
      </c>
      <c r="N20" s="46"/>
      <c r="O20" s="46"/>
      <c r="P20" s="46"/>
      <c r="Q20" s="46"/>
    </row>
    <row r="21" spans="1:17" hidden="1" outlineLevel="1">
      <c r="A21" s="8">
        <v>40848</v>
      </c>
      <c r="B21" s="46">
        <v>3643.5195153999998</v>
      </c>
      <c r="C21" s="46">
        <f t="shared" si="1"/>
        <v>842.94303278999996</v>
      </c>
      <c r="D21" s="46">
        <f t="shared" si="2"/>
        <v>1976.8472703900002</v>
      </c>
      <c r="E21" s="46">
        <f t="shared" si="3"/>
        <v>823.72921222000002</v>
      </c>
      <c r="F21" s="46">
        <v>1437.3253952099999</v>
      </c>
      <c r="G21" s="46">
        <v>559.67991868000001</v>
      </c>
      <c r="H21" s="46">
        <v>629.04231685000002</v>
      </c>
      <c r="I21" s="46">
        <v>248.60315968</v>
      </c>
      <c r="J21" s="46">
        <v>2206.1941201899999</v>
      </c>
      <c r="K21" s="46">
        <v>283.26311411</v>
      </c>
      <c r="L21" s="46">
        <v>1347.80495354</v>
      </c>
      <c r="M21" s="46">
        <v>575.12605254000005</v>
      </c>
      <c r="N21" s="46"/>
      <c r="O21" s="46"/>
      <c r="P21" s="46"/>
      <c r="Q21" s="46"/>
    </row>
    <row r="22" spans="1:17" hidden="1" outlineLevel="1">
      <c r="A22" s="8">
        <v>40878</v>
      </c>
      <c r="B22" s="46">
        <v>3799.8106418399998</v>
      </c>
      <c r="C22" s="46">
        <f t="shared" si="1"/>
        <v>756.67883888000006</v>
      </c>
      <c r="D22" s="46">
        <f t="shared" si="2"/>
        <v>2205.73683123</v>
      </c>
      <c r="E22" s="46">
        <f t="shared" si="3"/>
        <v>837.39497173000007</v>
      </c>
      <c r="F22" s="46">
        <v>1429.0556658800001</v>
      </c>
      <c r="G22" s="46">
        <v>561.71902921000003</v>
      </c>
      <c r="H22" s="46">
        <v>620.74088458999995</v>
      </c>
      <c r="I22" s="46">
        <v>246.59575208000001</v>
      </c>
      <c r="J22" s="46">
        <v>2370.7549759600001</v>
      </c>
      <c r="K22" s="46">
        <v>194.95980967</v>
      </c>
      <c r="L22" s="46">
        <v>1584.9959466400001</v>
      </c>
      <c r="M22" s="46">
        <v>590.79921965000005</v>
      </c>
      <c r="N22" s="46"/>
      <c r="O22" s="46"/>
      <c r="P22" s="46"/>
      <c r="Q22" s="46"/>
    </row>
    <row r="23" spans="1:17" hidden="1" outlineLevel="1">
      <c r="A23" s="8">
        <v>40909</v>
      </c>
      <c r="B23" s="46">
        <v>3689.1591815900001</v>
      </c>
      <c r="C23" s="46">
        <f t="shared" si="1"/>
        <v>613.14883800000007</v>
      </c>
      <c r="D23" s="46">
        <f t="shared" si="2"/>
        <v>2240.3984298</v>
      </c>
      <c r="E23" s="46">
        <f t="shared" si="3"/>
        <v>835.61191379000002</v>
      </c>
      <c r="F23" s="46">
        <v>1281.77867251</v>
      </c>
      <c r="G23" s="46">
        <v>408.3277286</v>
      </c>
      <c r="H23" s="46">
        <v>626.09796225000002</v>
      </c>
      <c r="I23" s="46">
        <v>247.35298166000001</v>
      </c>
      <c r="J23" s="46">
        <v>2407.3805090800001</v>
      </c>
      <c r="K23" s="46">
        <v>204.82110940000001</v>
      </c>
      <c r="L23" s="46">
        <v>1614.3004675499999</v>
      </c>
      <c r="M23" s="46">
        <v>588.25893212999995</v>
      </c>
      <c r="N23" s="46"/>
      <c r="O23" s="46"/>
      <c r="P23" s="46"/>
      <c r="Q23" s="46"/>
    </row>
    <row r="24" spans="1:17" hidden="1" outlineLevel="1">
      <c r="A24" s="8">
        <v>40940</v>
      </c>
      <c r="B24" s="46">
        <v>3805.9181867699999</v>
      </c>
      <c r="C24" s="46">
        <f t="shared" si="1"/>
        <v>541.95227549000003</v>
      </c>
      <c r="D24" s="46">
        <f t="shared" si="2"/>
        <v>2944.3158505600004</v>
      </c>
      <c r="E24" s="46">
        <f t="shared" si="3"/>
        <v>319.65006072</v>
      </c>
      <c r="F24" s="46">
        <v>1972.6205372899999</v>
      </c>
      <c r="G24" s="46">
        <v>424.66694618000002</v>
      </c>
      <c r="H24" s="46">
        <v>1299.8563695800001</v>
      </c>
      <c r="I24" s="46">
        <v>248.09722153000001</v>
      </c>
      <c r="J24" s="46">
        <v>1833.29764948</v>
      </c>
      <c r="K24" s="46">
        <v>117.28532930999999</v>
      </c>
      <c r="L24" s="46">
        <v>1644.4594809800001</v>
      </c>
      <c r="M24" s="46">
        <v>71.55283919</v>
      </c>
      <c r="N24" s="46"/>
      <c r="O24" s="46"/>
      <c r="P24" s="46"/>
      <c r="Q24" s="46"/>
    </row>
    <row r="25" spans="1:17" hidden="1" outlineLevel="1">
      <c r="A25" s="8">
        <v>40969</v>
      </c>
      <c r="B25" s="46">
        <v>3985.1913297599999</v>
      </c>
      <c r="C25" s="46">
        <f t="shared" si="1"/>
        <v>614.98419454999998</v>
      </c>
      <c r="D25" s="46">
        <f t="shared" si="2"/>
        <v>3069.7307876499999</v>
      </c>
      <c r="E25" s="46">
        <f t="shared" si="3"/>
        <v>300.47634756000002</v>
      </c>
      <c r="F25" s="46">
        <v>2136.3173413099998</v>
      </c>
      <c r="G25" s="46">
        <v>502.35806673000002</v>
      </c>
      <c r="H25" s="46">
        <v>1404.60376187</v>
      </c>
      <c r="I25" s="46">
        <v>229.35551271</v>
      </c>
      <c r="J25" s="46">
        <v>1848.8739884500001</v>
      </c>
      <c r="K25" s="46">
        <v>112.62612781999999</v>
      </c>
      <c r="L25" s="46">
        <v>1665.1270257799999</v>
      </c>
      <c r="M25" s="46">
        <v>71.120834849999994</v>
      </c>
      <c r="N25" s="46"/>
      <c r="O25" s="46"/>
      <c r="P25" s="46"/>
      <c r="Q25" s="46"/>
    </row>
    <row r="26" spans="1:17" hidden="1" outlineLevel="1">
      <c r="A26" s="8">
        <v>41000</v>
      </c>
      <c r="B26" s="46">
        <v>4019.3291256299999</v>
      </c>
      <c r="C26" s="46">
        <f t="shared" si="1"/>
        <v>562.28854968999997</v>
      </c>
      <c r="D26" s="46">
        <f t="shared" si="2"/>
        <v>3154.8834902399999</v>
      </c>
      <c r="E26" s="46">
        <f t="shared" si="3"/>
        <v>302.15708569999998</v>
      </c>
      <c r="F26" s="46">
        <v>2177.5853780399998</v>
      </c>
      <c r="G26" s="46">
        <v>457.48507131999997</v>
      </c>
      <c r="H26" s="46">
        <v>1489.23280931</v>
      </c>
      <c r="I26" s="46">
        <v>230.86749741</v>
      </c>
      <c r="J26" s="46">
        <v>1841.7437475900001</v>
      </c>
      <c r="K26" s="46">
        <v>104.80347836999999</v>
      </c>
      <c r="L26" s="46">
        <v>1665.6506809299999</v>
      </c>
      <c r="M26" s="46">
        <v>71.289588289999998</v>
      </c>
      <c r="N26" s="46"/>
      <c r="O26" s="46"/>
      <c r="P26" s="46"/>
      <c r="Q26" s="46"/>
    </row>
    <row r="27" spans="1:17" hidden="1" outlineLevel="1">
      <c r="A27" s="8">
        <v>41030</v>
      </c>
      <c r="B27" s="46">
        <v>4007.9999993000001</v>
      </c>
      <c r="C27" s="46">
        <f t="shared" si="1"/>
        <v>524.39785397000003</v>
      </c>
      <c r="D27" s="46">
        <f t="shared" si="2"/>
        <v>3183.60780858</v>
      </c>
      <c r="E27" s="46">
        <f t="shared" si="3"/>
        <v>299.99433675</v>
      </c>
      <c r="F27" s="46">
        <v>2187.5728055099999</v>
      </c>
      <c r="G27" s="46">
        <v>422.14397819999999</v>
      </c>
      <c r="H27" s="46">
        <v>1533.6476656499999</v>
      </c>
      <c r="I27" s="46">
        <v>231.78116166000001</v>
      </c>
      <c r="J27" s="46">
        <v>1820.42719379</v>
      </c>
      <c r="K27" s="46">
        <v>102.25387576999999</v>
      </c>
      <c r="L27" s="46">
        <v>1649.9601429300001</v>
      </c>
      <c r="M27" s="46">
        <v>68.213175089999993</v>
      </c>
      <c r="N27" s="46"/>
      <c r="O27" s="46"/>
      <c r="P27" s="46"/>
      <c r="Q27" s="46"/>
    </row>
    <row r="28" spans="1:17" hidden="1" outlineLevel="1">
      <c r="A28" s="8">
        <v>41061</v>
      </c>
      <c r="B28" s="46">
        <v>4262.7889264200003</v>
      </c>
      <c r="C28" s="46">
        <f t="shared" si="1"/>
        <v>871.83178865999992</v>
      </c>
      <c r="D28" s="46">
        <f t="shared" si="2"/>
        <v>3089.7807911</v>
      </c>
      <c r="E28" s="46">
        <f t="shared" si="3"/>
        <v>301.17634665999998</v>
      </c>
      <c r="F28" s="46">
        <v>2529.1722475400002</v>
      </c>
      <c r="G28" s="46">
        <v>777.10119356999996</v>
      </c>
      <c r="H28" s="46">
        <v>1519.5679244400001</v>
      </c>
      <c r="I28" s="46">
        <v>232.50312953</v>
      </c>
      <c r="J28" s="46">
        <v>1733.6166788800001</v>
      </c>
      <c r="K28" s="46">
        <v>94.730595089999994</v>
      </c>
      <c r="L28" s="46">
        <v>1570.2128666599999</v>
      </c>
      <c r="M28" s="46">
        <v>68.673217129999998</v>
      </c>
      <c r="N28" s="46"/>
      <c r="O28" s="46"/>
      <c r="P28" s="46"/>
      <c r="Q28" s="46"/>
    </row>
    <row r="29" spans="1:17" hidden="1" outlineLevel="1">
      <c r="A29" s="8">
        <v>41091</v>
      </c>
      <c r="B29" s="46">
        <v>3951.9067055999999</v>
      </c>
      <c r="C29" s="46">
        <f t="shared" si="1"/>
        <v>479.47909807999997</v>
      </c>
      <c r="D29" s="46">
        <f t="shared" si="2"/>
        <v>3171.8273391399998</v>
      </c>
      <c r="E29" s="46">
        <f t="shared" si="3"/>
        <v>300.60026837999999</v>
      </c>
      <c r="F29" s="46">
        <v>2217.0646246900001</v>
      </c>
      <c r="G29" s="46">
        <v>391.98220259999999</v>
      </c>
      <c r="H29" s="46">
        <v>1592.3699122200001</v>
      </c>
      <c r="I29" s="46">
        <v>232.71250986999999</v>
      </c>
      <c r="J29" s="46">
        <v>1734.84208091</v>
      </c>
      <c r="K29" s="46">
        <v>87.496895480000006</v>
      </c>
      <c r="L29" s="46">
        <v>1579.45742692</v>
      </c>
      <c r="M29" s="46">
        <v>67.887758509999998</v>
      </c>
      <c r="N29" s="46"/>
      <c r="O29" s="46"/>
      <c r="P29" s="46"/>
      <c r="Q29" s="46"/>
    </row>
    <row r="30" spans="1:17" hidden="1" outlineLevel="1">
      <c r="A30" s="8">
        <v>41122</v>
      </c>
      <c r="B30" s="46">
        <v>4180.5098042500003</v>
      </c>
      <c r="C30" s="46">
        <f t="shared" si="1"/>
        <v>476.07038951999999</v>
      </c>
      <c r="D30" s="46">
        <f t="shared" si="2"/>
        <v>3401.14376111</v>
      </c>
      <c r="E30" s="46">
        <f t="shared" si="3"/>
        <v>303.29565362</v>
      </c>
      <c r="F30" s="46">
        <v>3086.8740676500001</v>
      </c>
      <c r="G30" s="46">
        <v>394.06352408999999</v>
      </c>
      <c r="H30" s="46">
        <v>2458.9027691800002</v>
      </c>
      <c r="I30" s="46">
        <v>233.90777438000001</v>
      </c>
      <c r="J30" s="46">
        <v>1093.6357366</v>
      </c>
      <c r="K30" s="46">
        <v>82.006865430000005</v>
      </c>
      <c r="L30" s="46">
        <v>942.24099192999995</v>
      </c>
      <c r="M30" s="46">
        <v>69.387879240000004</v>
      </c>
      <c r="N30" s="46"/>
      <c r="O30" s="46"/>
      <c r="P30" s="46"/>
      <c r="Q30" s="46"/>
    </row>
    <row r="31" spans="1:17" hidden="1" outlineLevel="1">
      <c r="A31" s="8">
        <v>41153</v>
      </c>
      <c r="B31" s="46">
        <v>4109.4134634800002</v>
      </c>
      <c r="C31" s="46">
        <f t="shared" si="1"/>
        <v>504.01151154000001</v>
      </c>
      <c r="D31" s="46">
        <f t="shared" si="2"/>
        <v>3303.1229203299999</v>
      </c>
      <c r="E31" s="46">
        <f t="shared" si="3"/>
        <v>302.27903161</v>
      </c>
      <c r="F31" s="46">
        <v>3104.4579024200002</v>
      </c>
      <c r="G31" s="46">
        <v>400.88144999000002</v>
      </c>
      <c r="H31" s="46">
        <v>2472.3097173000001</v>
      </c>
      <c r="I31" s="46">
        <v>231.26673513</v>
      </c>
      <c r="J31" s="46">
        <v>1004.95556106</v>
      </c>
      <c r="K31" s="46">
        <v>103.13006154999999</v>
      </c>
      <c r="L31" s="46">
        <v>830.81320302999995</v>
      </c>
      <c r="M31" s="46">
        <v>71.012296480000003</v>
      </c>
      <c r="N31" s="46"/>
      <c r="O31" s="46"/>
      <c r="P31" s="46"/>
      <c r="Q31" s="46"/>
    </row>
    <row r="32" spans="1:17" hidden="1" outlineLevel="1">
      <c r="A32" s="8">
        <v>41183</v>
      </c>
      <c r="B32" s="46">
        <v>4157.1274850899999</v>
      </c>
      <c r="C32" s="46">
        <f t="shared" si="1"/>
        <v>527.84866205000003</v>
      </c>
      <c r="D32" s="46">
        <f t="shared" si="2"/>
        <v>3325.51188379</v>
      </c>
      <c r="E32" s="46">
        <f t="shared" si="3"/>
        <v>303.76693925000001</v>
      </c>
      <c r="F32" s="46">
        <v>3141.7548461199999</v>
      </c>
      <c r="G32" s="46">
        <v>425.56396017999998</v>
      </c>
      <c r="H32" s="46">
        <v>2484.0392925000001</v>
      </c>
      <c r="I32" s="46">
        <v>232.15159344</v>
      </c>
      <c r="J32" s="46">
        <v>1015.37263897</v>
      </c>
      <c r="K32" s="46">
        <v>102.28470187000001</v>
      </c>
      <c r="L32" s="46">
        <v>841.47259128999997</v>
      </c>
      <c r="M32" s="46">
        <v>71.615345809999994</v>
      </c>
      <c r="N32" s="46"/>
      <c r="O32" s="46"/>
      <c r="P32" s="46"/>
      <c r="Q32" s="46"/>
    </row>
    <row r="33" spans="1:17" hidden="1" outlineLevel="1">
      <c r="A33" s="8">
        <v>41214</v>
      </c>
      <c r="B33" s="46">
        <v>4008.8959203700001</v>
      </c>
      <c r="C33" s="46">
        <f t="shared" si="1"/>
        <v>541.55309102000001</v>
      </c>
      <c r="D33" s="46">
        <f t="shared" si="2"/>
        <v>3164.0251484</v>
      </c>
      <c r="E33" s="46">
        <f t="shared" si="3"/>
        <v>303.31768095000001</v>
      </c>
      <c r="F33" s="46">
        <v>3021.9329928000002</v>
      </c>
      <c r="G33" s="46">
        <v>437.02134776000003</v>
      </c>
      <c r="H33" s="46">
        <v>2353.5463694199998</v>
      </c>
      <c r="I33" s="46">
        <v>231.36527562000001</v>
      </c>
      <c r="J33" s="46">
        <v>986.96292757000003</v>
      </c>
      <c r="K33" s="46">
        <v>104.53174326</v>
      </c>
      <c r="L33" s="46">
        <v>810.47877898000002</v>
      </c>
      <c r="M33" s="46">
        <v>71.952405330000005</v>
      </c>
      <c r="N33" s="46"/>
      <c r="O33" s="46"/>
      <c r="P33" s="46"/>
      <c r="Q33" s="46"/>
    </row>
    <row r="34" spans="1:17" hidden="1" outlineLevel="1">
      <c r="A34" s="8">
        <v>41244</v>
      </c>
      <c r="B34" s="46">
        <v>4382.6345378200003</v>
      </c>
      <c r="C34" s="46">
        <f t="shared" si="1"/>
        <v>893.29993442</v>
      </c>
      <c r="D34" s="46">
        <f t="shared" si="2"/>
        <v>3184.34538518</v>
      </c>
      <c r="E34" s="46">
        <f t="shared" si="3"/>
        <v>304.98921822</v>
      </c>
      <c r="F34" s="46">
        <v>3365.4528327200001</v>
      </c>
      <c r="G34" s="46">
        <v>779.11640748000002</v>
      </c>
      <c r="H34" s="46">
        <v>2354.3420647600001</v>
      </c>
      <c r="I34" s="46">
        <v>231.99436048000001</v>
      </c>
      <c r="J34" s="46">
        <v>1017.1817051</v>
      </c>
      <c r="K34" s="46">
        <v>114.18352693999999</v>
      </c>
      <c r="L34" s="46">
        <v>830.00332042000002</v>
      </c>
      <c r="M34" s="46">
        <v>72.99485774</v>
      </c>
      <c r="N34" s="46"/>
      <c r="O34" s="46"/>
      <c r="P34" s="46"/>
      <c r="Q34" s="46"/>
    </row>
    <row r="35" spans="1:17" hidden="1" outlineLevel="1">
      <c r="A35" s="8">
        <v>41275</v>
      </c>
      <c r="B35" s="46">
        <v>4005.58612498</v>
      </c>
      <c r="C35" s="46">
        <f t="shared" si="1"/>
        <v>493.52404704999998</v>
      </c>
      <c r="D35" s="46">
        <f t="shared" si="2"/>
        <v>3205.0192491500002</v>
      </c>
      <c r="E35" s="46">
        <f t="shared" si="3"/>
        <v>307.04282878000004</v>
      </c>
      <c r="F35" s="46">
        <v>2986.2134712000002</v>
      </c>
      <c r="G35" s="46">
        <v>385.76398434999999</v>
      </c>
      <c r="H35" s="46">
        <v>2367.8485063600001</v>
      </c>
      <c r="I35" s="46">
        <v>232.60098049000001</v>
      </c>
      <c r="J35" s="46">
        <v>1019.37265378</v>
      </c>
      <c r="K35" s="46">
        <v>107.76006270000001</v>
      </c>
      <c r="L35" s="46">
        <v>837.17074278999996</v>
      </c>
      <c r="M35" s="46">
        <v>74.441848289999996</v>
      </c>
      <c r="N35" s="46"/>
      <c r="O35" s="46"/>
      <c r="P35" s="46"/>
      <c r="Q35" s="46"/>
    </row>
    <row r="36" spans="1:17" hidden="1" outlineLevel="1">
      <c r="A36" s="8">
        <v>41306</v>
      </c>
      <c r="B36" s="46">
        <v>3988.4479304800002</v>
      </c>
      <c r="C36" s="46">
        <f t="shared" si="1"/>
        <v>472.49953771999998</v>
      </c>
      <c r="D36" s="46">
        <f t="shared" si="2"/>
        <v>3210.5674257000001</v>
      </c>
      <c r="E36" s="46">
        <f t="shared" si="3"/>
        <v>305.38096705999999</v>
      </c>
      <c r="F36" s="46">
        <v>2971.5069956500001</v>
      </c>
      <c r="G36" s="46">
        <v>365.53851533</v>
      </c>
      <c r="H36" s="46">
        <v>2372.9711781000001</v>
      </c>
      <c r="I36" s="46">
        <v>232.99730221999999</v>
      </c>
      <c r="J36" s="46">
        <v>1016.9409348299999</v>
      </c>
      <c r="K36" s="46">
        <v>106.96102239</v>
      </c>
      <c r="L36" s="46">
        <v>837.59624759999997</v>
      </c>
      <c r="M36" s="46">
        <v>72.383664839999994</v>
      </c>
      <c r="N36" s="46"/>
      <c r="O36" s="46"/>
      <c r="P36" s="46"/>
      <c r="Q36" s="46"/>
    </row>
    <row r="37" spans="1:17" hidden="1" outlineLevel="1">
      <c r="A37" s="8">
        <v>41334</v>
      </c>
      <c r="B37" s="46">
        <v>4044.35675636</v>
      </c>
      <c r="C37" s="46">
        <f t="shared" si="1"/>
        <v>570.75039769</v>
      </c>
      <c r="D37" s="46">
        <f t="shared" si="2"/>
        <v>3168.9482431299998</v>
      </c>
      <c r="E37" s="46">
        <f t="shared" si="3"/>
        <v>304.65811553999998</v>
      </c>
      <c r="F37" s="46">
        <v>3010.28384013</v>
      </c>
      <c r="G37" s="46">
        <v>465.39695445000001</v>
      </c>
      <c r="H37" s="46">
        <v>2311.3049959499999</v>
      </c>
      <c r="I37" s="46">
        <v>233.58188973</v>
      </c>
      <c r="J37" s="46">
        <v>1034.0729162299999</v>
      </c>
      <c r="K37" s="46">
        <v>105.35344324</v>
      </c>
      <c r="L37" s="46">
        <v>857.64324718</v>
      </c>
      <c r="M37" s="46">
        <v>71.076225809999997</v>
      </c>
      <c r="N37" s="46"/>
      <c r="O37" s="46"/>
      <c r="P37" s="46"/>
      <c r="Q37" s="46"/>
    </row>
    <row r="38" spans="1:17" hidden="1" outlineLevel="1">
      <c r="A38" s="8">
        <v>41365</v>
      </c>
      <c r="B38" s="46">
        <v>4023.6471165500002</v>
      </c>
      <c r="C38" s="46">
        <f t="shared" si="1"/>
        <v>612.65429474000007</v>
      </c>
      <c r="D38" s="46">
        <f t="shared" si="2"/>
        <v>3162.7395966900003</v>
      </c>
      <c r="E38" s="46">
        <f t="shared" si="3"/>
        <v>248.25322512000002</v>
      </c>
      <c r="F38" s="46">
        <v>3010.4869234799999</v>
      </c>
      <c r="G38" s="46">
        <v>505.28116562000002</v>
      </c>
      <c r="H38" s="46">
        <v>2291.9943017700002</v>
      </c>
      <c r="I38" s="46">
        <v>213.21145609000001</v>
      </c>
      <c r="J38" s="46">
        <v>1013.16019307</v>
      </c>
      <c r="K38" s="46">
        <v>107.37312912</v>
      </c>
      <c r="L38" s="46">
        <v>870.74529491999999</v>
      </c>
      <c r="M38" s="46">
        <v>35.041769029999998</v>
      </c>
      <c r="N38" s="46"/>
      <c r="O38" s="46"/>
      <c r="P38" s="46"/>
      <c r="Q38" s="46"/>
    </row>
    <row r="39" spans="1:17" hidden="1" outlineLevel="1">
      <c r="A39" s="8">
        <v>41395</v>
      </c>
      <c r="B39" s="46">
        <v>4039.37541448</v>
      </c>
      <c r="C39" s="46">
        <f t="shared" si="1"/>
        <v>614.40714774000003</v>
      </c>
      <c r="D39" s="46">
        <f t="shared" si="2"/>
        <v>3177.8278954299999</v>
      </c>
      <c r="E39" s="46">
        <f t="shared" si="3"/>
        <v>247.14037131000001</v>
      </c>
      <c r="F39" s="46">
        <v>1328.72051564</v>
      </c>
      <c r="G39" s="46">
        <v>509.02306693000003</v>
      </c>
      <c r="H39" s="46">
        <v>606.92624527999999</v>
      </c>
      <c r="I39" s="46">
        <v>212.77120343000001</v>
      </c>
      <c r="J39" s="46">
        <v>2710.65489884</v>
      </c>
      <c r="K39" s="46">
        <v>105.38408081</v>
      </c>
      <c r="L39" s="46">
        <v>2570.90165015</v>
      </c>
      <c r="M39" s="46">
        <v>34.369167879999999</v>
      </c>
      <c r="N39" s="46"/>
      <c r="O39" s="46"/>
      <c r="P39" s="46"/>
      <c r="Q39" s="46"/>
    </row>
    <row r="40" spans="1:17" hidden="1" outlineLevel="1">
      <c r="A40" s="8">
        <v>41426</v>
      </c>
      <c r="B40" s="46">
        <v>4491.4328761699999</v>
      </c>
      <c r="C40" s="46">
        <f t="shared" si="1"/>
        <v>1059.6229872500001</v>
      </c>
      <c r="D40" s="46">
        <f t="shared" si="2"/>
        <v>3185.59059161</v>
      </c>
      <c r="E40" s="46">
        <f t="shared" si="3"/>
        <v>246.21929731</v>
      </c>
      <c r="F40" s="46">
        <v>1738.57782133</v>
      </c>
      <c r="G40" s="46">
        <v>954.21526276999998</v>
      </c>
      <c r="H40" s="46">
        <v>572.16836351999996</v>
      </c>
      <c r="I40" s="46">
        <v>212.19419504000001</v>
      </c>
      <c r="J40" s="46">
        <v>2752.8550548399999</v>
      </c>
      <c r="K40" s="46">
        <v>105.40772448</v>
      </c>
      <c r="L40" s="46">
        <v>2613.4222280899999</v>
      </c>
      <c r="M40" s="46">
        <v>34.025102269999998</v>
      </c>
      <c r="N40" s="46"/>
      <c r="O40" s="46"/>
      <c r="P40" s="46"/>
      <c r="Q40" s="46"/>
    </row>
    <row r="41" spans="1:17" hidden="1" outlineLevel="1">
      <c r="A41" s="8">
        <v>41456</v>
      </c>
      <c r="B41" s="46">
        <v>4182.1648827999998</v>
      </c>
      <c r="C41" s="46">
        <f t="shared" si="1"/>
        <v>687.8758304800001</v>
      </c>
      <c r="D41" s="46">
        <f t="shared" si="2"/>
        <v>3251.8664552499999</v>
      </c>
      <c r="E41" s="46">
        <f t="shared" si="3"/>
        <v>242.42259706999999</v>
      </c>
      <c r="F41" s="46">
        <v>1386.3974005699999</v>
      </c>
      <c r="G41" s="46">
        <v>578.10532206000005</v>
      </c>
      <c r="H41" s="46">
        <v>599.20235130000003</v>
      </c>
      <c r="I41" s="46">
        <v>209.08972721000001</v>
      </c>
      <c r="J41" s="46">
        <v>2795.76748223</v>
      </c>
      <c r="K41" s="46">
        <v>109.77050842</v>
      </c>
      <c r="L41" s="46">
        <v>2652.66410395</v>
      </c>
      <c r="M41" s="46">
        <v>33.332869860000002</v>
      </c>
      <c r="N41" s="46"/>
      <c r="O41" s="46"/>
      <c r="P41" s="46"/>
      <c r="Q41" s="46"/>
    </row>
    <row r="42" spans="1:17" hidden="1" outlineLevel="1">
      <c r="A42" s="8">
        <v>41487</v>
      </c>
      <c r="B42" s="46">
        <v>4283.6170591600003</v>
      </c>
      <c r="C42" s="46">
        <f t="shared" si="1"/>
        <v>776.18599117999997</v>
      </c>
      <c r="D42" s="46">
        <f t="shared" si="2"/>
        <v>3264.3491425900002</v>
      </c>
      <c r="E42" s="46">
        <f t="shared" si="3"/>
        <v>243.08192539000001</v>
      </c>
      <c r="F42" s="46">
        <v>1463.4838639</v>
      </c>
      <c r="G42" s="46">
        <v>647.89847831999998</v>
      </c>
      <c r="H42" s="46">
        <v>605.41220980000003</v>
      </c>
      <c r="I42" s="46">
        <v>210.17317578000001</v>
      </c>
      <c r="J42" s="46">
        <v>2820.1331952599999</v>
      </c>
      <c r="K42" s="46">
        <v>128.28751285999999</v>
      </c>
      <c r="L42" s="46">
        <v>2658.9369327899999</v>
      </c>
      <c r="M42" s="46">
        <v>32.908749610000001</v>
      </c>
      <c r="N42" s="46"/>
      <c r="O42" s="46"/>
      <c r="P42" s="46"/>
      <c r="Q42" s="46"/>
    </row>
    <row r="43" spans="1:17" hidden="1" outlineLevel="1">
      <c r="A43" s="8">
        <v>41518</v>
      </c>
      <c r="B43" s="46">
        <v>4187.0911570099997</v>
      </c>
      <c r="C43" s="46">
        <f t="shared" si="1"/>
        <v>795.99092075999999</v>
      </c>
      <c r="D43" s="46">
        <f t="shared" si="2"/>
        <v>3160.7232873899998</v>
      </c>
      <c r="E43" s="46">
        <f t="shared" si="3"/>
        <v>230.37694886</v>
      </c>
      <c r="F43" s="46">
        <v>1511.6056883700001</v>
      </c>
      <c r="G43" s="46">
        <v>675.53557819000002</v>
      </c>
      <c r="H43" s="46">
        <v>638.47520068999995</v>
      </c>
      <c r="I43" s="46">
        <v>197.59490948999999</v>
      </c>
      <c r="J43" s="46">
        <v>2675.4854686399999</v>
      </c>
      <c r="K43" s="46">
        <v>120.45534257</v>
      </c>
      <c r="L43" s="46">
        <v>2522.2480866999999</v>
      </c>
      <c r="M43" s="46">
        <v>32.78203937</v>
      </c>
      <c r="N43" s="46"/>
      <c r="O43" s="46"/>
      <c r="P43" s="46"/>
      <c r="Q43" s="46"/>
    </row>
    <row r="44" spans="1:17" hidden="1" outlineLevel="1">
      <c r="A44" s="8">
        <v>41548</v>
      </c>
      <c r="B44" s="46">
        <v>4238.2542859300002</v>
      </c>
      <c r="C44" s="46">
        <f t="shared" si="1"/>
        <v>815.66789311999992</v>
      </c>
      <c r="D44" s="46">
        <f t="shared" si="2"/>
        <v>3201.90789989</v>
      </c>
      <c r="E44" s="46">
        <f t="shared" si="3"/>
        <v>220.67849292</v>
      </c>
      <c r="F44" s="46">
        <v>1543.7635734400001</v>
      </c>
      <c r="G44" s="46">
        <v>690.14373968999996</v>
      </c>
      <c r="H44" s="46">
        <v>665.59194171000001</v>
      </c>
      <c r="I44" s="46">
        <v>188.02789204000001</v>
      </c>
      <c r="J44" s="46">
        <v>2694.4907124900001</v>
      </c>
      <c r="K44" s="46">
        <v>125.52415343</v>
      </c>
      <c r="L44" s="46">
        <v>2536.3159581800001</v>
      </c>
      <c r="M44" s="46">
        <v>32.650600879999999</v>
      </c>
      <c r="N44" s="46"/>
      <c r="O44" s="46"/>
      <c r="P44" s="46"/>
      <c r="Q44" s="46"/>
    </row>
    <row r="45" spans="1:17" hidden="1" outlineLevel="1">
      <c r="A45" s="8">
        <v>41579</v>
      </c>
      <c r="B45" s="46">
        <v>4338.3938128500004</v>
      </c>
      <c r="C45" s="46">
        <f t="shared" si="1"/>
        <v>823.78021550000005</v>
      </c>
      <c r="D45" s="46">
        <f t="shared" si="2"/>
        <v>3298.5679031099999</v>
      </c>
      <c r="E45" s="46">
        <f t="shared" si="3"/>
        <v>216.04569424000002</v>
      </c>
      <c r="F45" s="46">
        <v>1622.7452418800001</v>
      </c>
      <c r="G45" s="46">
        <v>693.87749870000005</v>
      </c>
      <c r="H45" s="46">
        <v>744.84514590000003</v>
      </c>
      <c r="I45" s="46">
        <v>184.02259728000001</v>
      </c>
      <c r="J45" s="46">
        <v>2715.64857097</v>
      </c>
      <c r="K45" s="46">
        <v>129.90271680000001</v>
      </c>
      <c r="L45" s="46">
        <v>2553.7227572100001</v>
      </c>
      <c r="M45" s="46">
        <v>32.023096959999997</v>
      </c>
      <c r="N45" s="46"/>
      <c r="O45" s="46"/>
      <c r="P45" s="46"/>
      <c r="Q45" s="46"/>
    </row>
    <row r="46" spans="1:17" hidden="1" outlineLevel="1">
      <c r="A46" s="8">
        <v>41609</v>
      </c>
      <c r="B46" s="46">
        <v>5175.7308850400004</v>
      </c>
      <c r="C46" s="46">
        <f t="shared" si="1"/>
        <v>1615.23330605</v>
      </c>
      <c r="D46" s="46">
        <f t="shared" si="2"/>
        <v>3347.5917807699998</v>
      </c>
      <c r="E46" s="46">
        <f t="shared" si="3"/>
        <v>212.90579821999998</v>
      </c>
      <c r="F46" s="46">
        <v>2352.9046878099998</v>
      </c>
      <c r="G46" s="46">
        <v>1432.47718055</v>
      </c>
      <c r="H46" s="46">
        <v>739.41106005999995</v>
      </c>
      <c r="I46" s="46">
        <v>181.01644719999999</v>
      </c>
      <c r="J46" s="46">
        <v>2822.8261972300002</v>
      </c>
      <c r="K46" s="46">
        <v>182.7561255</v>
      </c>
      <c r="L46" s="46">
        <v>2608.1807207100001</v>
      </c>
      <c r="M46" s="46">
        <v>31.889351019999999</v>
      </c>
      <c r="N46" s="46"/>
      <c r="O46" s="46"/>
      <c r="P46" s="46"/>
      <c r="Q46" s="46"/>
    </row>
    <row r="47" spans="1:17" hidden="1" outlineLevel="1">
      <c r="A47" s="8">
        <v>41640</v>
      </c>
      <c r="B47" s="46">
        <v>4715.5329808300003</v>
      </c>
      <c r="C47" s="46">
        <f t="shared" si="1"/>
        <v>972.94827988000009</v>
      </c>
      <c r="D47" s="46">
        <f t="shared" si="2"/>
        <v>3530.9074958900001</v>
      </c>
      <c r="E47" s="46">
        <f t="shared" si="3"/>
        <v>211.67720505999998</v>
      </c>
      <c r="F47" s="46">
        <v>1771.5315722400001</v>
      </c>
      <c r="G47" s="46">
        <v>807.17243628000006</v>
      </c>
      <c r="H47" s="46">
        <v>783.25527393000004</v>
      </c>
      <c r="I47" s="46">
        <v>181.10386202999999</v>
      </c>
      <c r="J47" s="46">
        <v>2944.0014085900002</v>
      </c>
      <c r="K47" s="46">
        <v>165.7758436</v>
      </c>
      <c r="L47" s="46">
        <v>2747.6522219600001</v>
      </c>
      <c r="M47" s="46">
        <v>30.57334303</v>
      </c>
      <c r="N47" s="46"/>
      <c r="O47" s="46"/>
      <c r="P47" s="46"/>
      <c r="Q47" s="46"/>
    </row>
    <row r="48" spans="1:17" hidden="1" outlineLevel="1">
      <c r="A48" s="8">
        <v>41671</v>
      </c>
      <c r="B48" s="46">
        <v>5599.3243822200002</v>
      </c>
      <c r="C48" s="46">
        <f t="shared" si="1"/>
        <v>1086.2429323000001</v>
      </c>
      <c r="D48" s="46">
        <f t="shared" si="2"/>
        <v>4294.3661655300002</v>
      </c>
      <c r="E48" s="46">
        <f t="shared" si="3"/>
        <v>218.71528439000002</v>
      </c>
      <c r="F48" s="46">
        <v>1904.31136229</v>
      </c>
      <c r="G48" s="46">
        <v>849.07077673000003</v>
      </c>
      <c r="H48" s="46">
        <v>874.04745261000005</v>
      </c>
      <c r="I48" s="46">
        <v>181.19313295000001</v>
      </c>
      <c r="J48" s="46">
        <v>3695.0130199300002</v>
      </c>
      <c r="K48" s="46">
        <v>237.17215557</v>
      </c>
      <c r="L48" s="46">
        <v>3420.3187129200001</v>
      </c>
      <c r="M48" s="46">
        <v>37.522151440000002</v>
      </c>
      <c r="N48" s="46"/>
      <c r="O48" s="46"/>
      <c r="P48" s="46"/>
      <c r="Q48" s="46"/>
    </row>
    <row r="49" spans="1:17" hidden="1" outlineLevel="1">
      <c r="A49" s="8">
        <v>41699</v>
      </c>
      <c r="B49" s="46">
        <v>5819.2005759399999</v>
      </c>
      <c r="C49" s="46">
        <f t="shared" si="1"/>
        <v>1162.07897897</v>
      </c>
      <c r="D49" s="46">
        <f t="shared" si="2"/>
        <v>4447.6712451800004</v>
      </c>
      <c r="E49" s="46">
        <f t="shared" si="3"/>
        <v>209.45035178999998</v>
      </c>
      <c r="F49" s="46">
        <v>1813.61903874</v>
      </c>
      <c r="G49" s="46">
        <v>931.64014330999998</v>
      </c>
      <c r="H49" s="46">
        <v>702.04208774000006</v>
      </c>
      <c r="I49" s="46">
        <v>179.93680768999999</v>
      </c>
      <c r="J49" s="46">
        <v>4005.5815372000002</v>
      </c>
      <c r="K49" s="46">
        <v>230.43883566</v>
      </c>
      <c r="L49" s="46">
        <v>3745.6291574400002</v>
      </c>
      <c r="M49" s="46">
        <v>29.513544100000001</v>
      </c>
      <c r="N49" s="46"/>
      <c r="O49" s="46"/>
      <c r="P49" s="46"/>
      <c r="Q49" s="46"/>
    </row>
    <row r="50" spans="1:17" hidden="1" outlineLevel="1">
      <c r="A50" s="8">
        <v>41730</v>
      </c>
      <c r="B50" s="46">
        <v>5639.4611135499999</v>
      </c>
      <c r="C50" s="46">
        <f t="shared" si="1"/>
        <v>935.80373427999996</v>
      </c>
      <c r="D50" s="46">
        <f t="shared" si="2"/>
        <v>4495.9247162000001</v>
      </c>
      <c r="E50" s="46">
        <f t="shared" si="3"/>
        <v>207.73266307</v>
      </c>
      <c r="F50" s="46">
        <v>1502.55778431</v>
      </c>
      <c r="G50" s="46">
        <v>705.59419434999995</v>
      </c>
      <c r="H50" s="46">
        <v>619.52143916</v>
      </c>
      <c r="I50" s="46">
        <v>177.44215080000001</v>
      </c>
      <c r="J50" s="46">
        <v>4136.9033292399999</v>
      </c>
      <c r="K50" s="46">
        <v>230.20953993000001</v>
      </c>
      <c r="L50" s="46">
        <v>3876.4032770399999</v>
      </c>
      <c r="M50" s="46">
        <v>30.290512270000001</v>
      </c>
      <c r="N50" s="46"/>
      <c r="O50" s="46"/>
      <c r="P50" s="46"/>
      <c r="Q50" s="46"/>
    </row>
    <row r="51" spans="1:17" hidden="1" outlineLevel="1">
      <c r="A51" s="8">
        <v>41760</v>
      </c>
      <c r="B51" s="46">
        <v>5767.7753485499998</v>
      </c>
      <c r="C51" s="46">
        <f t="shared" si="1"/>
        <v>928.32914024999991</v>
      </c>
      <c r="D51" s="46">
        <f t="shared" si="2"/>
        <v>4633.5892918700001</v>
      </c>
      <c r="E51" s="46">
        <f t="shared" si="3"/>
        <v>205.85691643000001</v>
      </c>
      <c r="F51" s="46">
        <v>1503.35197595</v>
      </c>
      <c r="G51" s="46">
        <v>704.29635702999997</v>
      </c>
      <c r="H51" s="46">
        <v>623.62219175999996</v>
      </c>
      <c r="I51" s="46">
        <v>175.43342716000001</v>
      </c>
      <c r="J51" s="46">
        <v>4264.4233726000002</v>
      </c>
      <c r="K51" s="46">
        <v>224.03278322</v>
      </c>
      <c r="L51" s="46">
        <v>4009.96710011</v>
      </c>
      <c r="M51" s="46">
        <v>30.423489270000001</v>
      </c>
      <c r="N51" s="46"/>
      <c r="O51" s="46"/>
      <c r="P51" s="46"/>
      <c r="Q51" s="46"/>
    </row>
    <row r="52" spans="1:17" hidden="1" outlineLevel="1">
      <c r="A52" s="8">
        <v>41791</v>
      </c>
      <c r="B52" s="46">
        <v>6775.5353530700004</v>
      </c>
      <c r="C52" s="46">
        <f t="shared" si="1"/>
        <v>1930.6049147599999</v>
      </c>
      <c r="D52" s="46">
        <f t="shared" si="2"/>
        <v>4644.0576381800001</v>
      </c>
      <c r="E52" s="46">
        <f t="shared" si="3"/>
        <v>200.87280013</v>
      </c>
      <c r="F52" s="46">
        <v>2491.4073188000002</v>
      </c>
      <c r="G52" s="46">
        <v>1703.70086952</v>
      </c>
      <c r="H52" s="46">
        <v>616.68893994999996</v>
      </c>
      <c r="I52" s="46">
        <v>171.01750933</v>
      </c>
      <c r="J52" s="46">
        <v>4284.1280342700002</v>
      </c>
      <c r="K52" s="46">
        <v>226.90404523999999</v>
      </c>
      <c r="L52" s="46">
        <v>4027.3686982300001</v>
      </c>
      <c r="M52" s="46">
        <v>29.855290799999999</v>
      </c>
      <c r="N52" s="46"/>
      <c r="O52" s="46"/>
      <c r="P52" s="46"/>
      <c r="Q52" s="46"/>
    </row>
    <row r="53" spans="1:17" hidden="1" outlineLevel="1">
      <c r="A53" s="8">
        <v>41821</v>
      </c>
      <c r="B53" s="46">
        <v>5898.4227501699997</v>
      </c>
      <c r="C53" s="46">
        <f t="shared" si="1"/>
        <v>1160.71112313</v>
      </c>
      <c r="D53" s="46">
        <f t="shared" si="2"/>
        <v>4546.3353832800003</v>
      </c>
      <c r="E53" s="46">
        <f t="shared" si="3"/>
        <v>191.37624376000002</v>
      </c>
      <c r="F53" s="46">
        <v>1548.0765901100001</v>
      </c>
      <c r="G53" s="46">
        <v>750.63945234000005</v>
      </c>
      <c r="H53" s="46">
        <v>634.23151070999995</v>
      </c>
      <c r="I53" s="46">
        <v>163.20562706000001</v>
      </c>
      <c r="J53" s="46">
        <v>4350.3461600600003</v>
      </c>
      <c r="K53" s="46">
        <v>410.07167078999998</v>
      </c>
      <c r="L53" s="46">
        <v>3912.10387257</v>
      </c>
      <c r="M53" s="46">
        <v>28.1706167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6355.2079009199997</v>
      </c>
      <c r="C54" s="46">
        <f t="shared" si="1"/>
        <v>1159.4164631900001</v>
      </c>
      <c r="D54" s="46">
        <f t="shared" si="2"/>
        <v>5029.2110864400001</v>
      </c>
      <c r="E54" s="46">
        <f t="shared" si="3"/>
        <v>166.58035128999998</v>
      </c>
      <c r="F54" s="46">
        <v>1547.35178397</v>
      </c>
      <c r="G54" s="46">
        <v>763.92193695000003</v>
      </c>
      <c r="H54" s="46">
        <v>647.66754424999999</v>
      </c>
      <c r="I54" s="46">
        <v>135.76230276999999</v>
      </c>
      <c r="J54" s="46">
        <v>4807.8561169499999</v>
      </c>
      <c r="K54" s="46">
        <v>395.49452624000003</v>
      </c>
      <c r="L54" s="46">
        <v>4381.5435421900002</v>
      </c>
      <c r="M54" s="46">
        <v>30.818048520000001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6200.7282724699999</v>
      </c>
      <c r="C55" s="46">
        <f t="shared" si="1"/>
        <v>1209.11508116</v>
      </c>
      <c r="D55" s="46">
        <f t="shared" si="2"/>
        <v>4829.3258372999999</v>
      </c>
      <c r="E55" s="46">
        <f t="shared" si="3"/>
        <v>162.28735401</v>
      </c>
      <c r="F55" s="46">
        <v>1654.6243359</v>
      </c>
      <c r="G55" s="46">
        <v>833.49507646999996</v>
      </c>
      <c r="H55" s="46">
        <v>686.76032608000003</v>
      </c>
      <c r="I55" s="46">
        <v>134.36893334999999</v>
      </c>
      <c r="J55" s="46">
        <v>4546.1039365699999</v>
      </c>
      <c r="K55" s="46">
        <v>375.62000468999997</v>
      </c>
      <c r="L55" s="46">
        <v>4142.5655112200002</v>
      </c>
      <c r="M55" s="46">
        <v>27.918420659999999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6233.6257703600004</v>
      </c>
      <c r="C56" s="46">
        <f t="shared" si="1"/>
        <v>1238.28650786</v>
      </c>
      <c r="D56" s="46">
        <f t="shared" si="2"/>
        <v>4834.07537873</v>
      </c>
      <c r="E56" s="46">
        <f t="shared" si="3"/>
        <v>161.26388376999998</v>
      </c>
      <c r="F56" s="46">
        <v>1702.56565426</v>
      </c>
      <c r="G56" s="46">
        <v>853.58815428000003</v>
      </c>
      <c r="H56" s="46">
        <v>714.81400991999999</v>
      </c>
      <c r="I56" s="46">
        <v>134.16349005999999</v>
      </c>
      <c r="J56" s="46">
        <v>4531.0601161000004</v>
      </c>
      <c r="K56" s="46">
        <v>384.69835358</v>
      </c>
      <c r="L56" s="46">
        <v>4119.26136881</v>
      </c>
      <c r="M56" s="46">
        <v>27.100393709999999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6984.3139743499996</v>
      </c>
      <c r="C57" s="46">
        <f t="shared" si="1"/>
        <v>1335.8197241</v>
      </c>
      <c r="D57" s="46">
        <f t="shared" si="2"/>
        <v>5485.4581929400001</v>
      </c>
      <c r="E57" s="46">
        <f t="shared" si="3"/>
        <v>163.03605730999999</v>
      </c>
      <c r="F57" s="46">
        <v>1762.11862397</v>
      </c>
      <c r="G57" s="46">
        <v>881.85940559000005</v>
      </c>
      <c r="H57" s="46">
        <v>747.44224215999998</v>
      </c>
      <c r="I57" s="46">
        <v>132.81697621999999</v>
      </c>
      <c r="J57" s="46">
        <v>5222.1953503799996</v>
      </c>
      <c r="K57" s="46">
        <v>453.96031850999998</v>
      </c>
      <c r="L57" s="46">
        <v>4738.0159507799999</v>
      </c>
      <c r="M57" s="46">
        <v>30.21908109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7306.8982810500002</v>
      </c>
      <c r="C58" s="46">
        <f t="shared" si="1"/>
        <v>1403.5854400599999</v>
      </c>
      <c r="D58" s="46">
        <f t="shared" si="2"/>
        <v>5748.3546367199997</v>
      </c>
      <c r="E58" s="46">
        <f t="shared" si="3"/>
        <v>154.95820427000001</v>
      </c>
      <c r="F58" s="46">
        <v>1903.6156857000001</v>
      </c>
      <c r="G58" s="46">
        <v>961.34285510999996</v>
      </c>
      <c r="H58" s="46">
        <v>817.94363403</v>
      </c>
      <c r="I58" s="46">
        <v>124.32919656</v>
      </c>
      <c r="J58" s="46">
        <v>5403.2825953499996</v>
      </c>
      <c r="K58" s="46">
        <v>442.24258494999998</v>
      </c>
      <c r="L58" s="46">
        <v>4930.4110026899998</v>
      </c>
      <c r="M58" s="46">
        <v>30.62900771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7422.5794010899999</v>
      </c>
      <c r="C59" s="46">
        <f t="shared" si="1"/>
        <v>1445.6743393699999</v>
      </c>
      <c r="D59" s="46">
        <f t="shared" si="2"/>
        <v>5824.6436249999997</v>
      </c>
      <c r="E59" s="46">
        <f t="shared" si="3"/>
        <v>152.26143672000001</v>
      </c>
      <c r="F59" s="46">
        <v>1896.4854645999999</v>
      </c>
      <c r="G59" s="46">
        <v>1000.78023518</v>
      </c>
      <c r="H59" s="46">
        <v>772.75469093000004</v>
      </c>
      <c r="I59" s="46">
        <v>122.95053849</v>
      </c>
      <c r="J59" s="46">
        <v>5526.0939364899996</v>
      </c>
      <c r="K59" s="46">
        <v>444.89410419000001</v>
      </c>
      <c r="L59" s="46">
        <v>5051.8889340699998</v>
      </c>
      <c r="M59" s="46">
        <v>29.310898229999999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11424.899950769999</v>
      </c>
      <c r="C60" s="46">
        <f t="shared" si="1"/>
        <v>1787.21902034</v>
      </c>
      <c r="D60" s="46">
        <f t="shared" si="2"/>
        <v>9489.5772579900004</v>
      </c>
      <c r="E60" s="46">
        <f t="shared" si="3"/>
        <v>148.10367244</v>
      </c>
      <c r="F60" s="46">
        <v>1931.0682564799999</v>
      </c>
      <c r="G60" s="46">
        <v>1049.0236362600001</v>
      </c>
      <c r="H60" s="46">
        <v>763.72094032999996</v>
      </c>
      <c r="I60" s="46">
        <v>118.32367988999999</v>
      </c>
      <c r="J60" s="46">
        <v>9493.8316942900001</v>
      </c>
      <c r="K60" s="46">
        <v>738.19538408000005</v>
      </c>
      <c r="L60" s="46">
        <v>8725.8563176600001</v>
      </c>
      <c r="M60" s="46">
        <v>29.779992549999999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9893.4719849400008</v>
      </c>
      <c r="C61" s="46">
        <f t="shared" si="1"/>
        <v>1632.23585991</v>
      </c>
      <c r="D61" s="46">
        <f t="shared" si="2"/>
        <v>8160.4715526700002</v>
      </c>
      <c r="E61" s="46">
        <f t="shared" si="3"/>
        <v>100.76457236</v>
      </c>
      <c r="F61" s="46">
        <v>1862.9393582099999</v>
      </c>
      <c r="G61" s="46">
        <v>1011.79492012</v>
      </c>
      <c r="H61" s="46">
        <v>773.26934055000004</v>
      </c>
      <c r="I61" s="46">
        <v>77.875097539999999</v>
      </c>
      <c r="J61" s="46">
        <v>8030.5326267299997</v>
      </c>
      <c r="K61" s="46">
        <v>620.44093979000002</v>
      </c>
      <c r="L61" s="46">
        <v>7387.2022121199998</v>
      </c>
      <c r="M61" s="46">
        <v>22.88947482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9055.9834771400001</v>
      </c>
      <c r="C62" s="46">
        <f t="shared" si="1"/>
        <v>1462.35474675</v>
      </c>
      <c r="D62" s="46">
        <f t="shared" si="2"/>
        <v>7497.6067499700002</v>
      </c>
      <c r="E62" s="46">
        <f t="shared" si="3"/>
        <v>96.021980419999991</v>
      </c>
      <c r="F62" s="46">
        <v>1782.7180300099999</v>
      </c>
      <c r="G62" s="46">
        <v>914.59256112000003</v>
      </c>
      <c r="H62" s="46">
        <v>792.13909285</v>
      </c>
      <c r="I62" s="46">
        <v>75.986376039999996</v>
      </c>
      <c r="J62" s="46">
        <v>7273.2654471300002</v>
      </c>
      <c r="K62" s="46">
        <v>547.76218562999998</v>
      </c>
      <c r="L62" s="46">
        <v>6705.4676571199998</v>
      </c>
      <c r="M62" s="46">
        <v>20.035604379999999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9134.8001275999995</v>
      </c>
      <c r="C63" s="46">
        <f t="shared" si="1"/>
        <v>1360.6900276199999</v>
      </c>
      <c r="D63" s="46">
        <f t="shared" si="2"/>
        <v>7690.3923594300004</v>
      </c>
      <c r="E63" s="46">
        <f t="shared" si="3"/>
        <v>83.717740550000002</v>
      </c>
      <c r="F63" s="46">
        <v>1826.31158858</v>
      </c>
      <c r="G63" s="46">
        <v>815.61996454999996</v>
      </c>
      <c r="H63" s="46">
        <v>946.79505098000004</v>
      </c>
      <c r="I63" s="46">
        <v>63.896573050000001</v>
      </c>
      <c r="J63" s="46">
        <v>7308.4885390199997</v>
      </c>
      <c r="K63" s="46">
        <v>545.07006306999995</v>
      </c>
      <c r="L63" s="46">
        <v>6743.5973084500001</v>
      </c>
      <c r="M63" s="46">
        <v>19.821167500000001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9185.9175761999995</v>
      </c>
      <c r="C64" s="46">
        <f t="shared" si="1"/>
        <v>1394.9737955600001</v>
      </c>
      <c r="D64" s="46">
        <f t="shared" si="2"/>
        <v>7708.1704568200003</v>
      </c>
      <c r="E64" s="46">
        <f t="shared" si="3"/>
        <v>82.773323820000002</v>
      </c>
      <c r="F64" s="46">
        <v>1835.0143102500001</v>
      </c>
      <c r="G64" s="46">
        <v>834.95222851000005</v>
      </c>
      <c r="H64" s="46">
        <v>937.23447131</v>
      </c>
      <c r="I64" s="46">
        <v>62.82761043</v>
      </c>
      <c r="J64" s="46">
        <v>7350.9032659499999</v>
      </c>
      <c r="K64" s="46">
        <v>560.02156705000004</v>
      </c>
      <c r="L64" s="46">
        <v>6770.9359855100001</v>
      </c>
      <c r="M64" s="46">
        <v>19.945713390000002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9483.4235588899992</v>
      </c>
      <c r="C65" s="46">
        <f t="shared" si="1"/>
        <v>1286.8959607100001</v>
      </c>
      <c r="D65" s="46">
        <f t="shared" si="2"/>
        <v>8114.9875748400009</v>
      </c>
      <c r="E65" s="46">
        <f t="shared" si="3"/>
        <v>81.540023340000005</v>
      </c>
      <c r="F65" s="46">
        <v>1876.8171078800001</v>
      </c>
      <c r="G65" s="46">
        <v>861.62386322999998</v>
      </c>
      <c r="H65" s="46">
        <v>952.73879170999999</v>
      </c>
      <c r="I65" s="46">
        <v>62.454452940000003</v>
      </c>
      <c r="J65" s="46">
        <v>7606.6064510099995</v>
      </c>
      <c r="K65" s="46">
        <v>425.27209748000001</v>
      </c>
      <c r="L65" s="46">
        <v>7162.2487831300004</v>
      </c>
      <c r="M65" s="46">
        <v>19.085570400000002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9335.6071377099997</v>
      </c>
      <c r="C66" s="46">
        <f t="shared" si="1"/>
        <v>1249.21620001</v>
      </c>
      <c r="D66" s="46">
        <f t="shared" si="2"/>
        <v>8006.0312091900005</v>
      </c>
      <c r="E66" s="46">
        <f t="shared" si="3"/>
        <v>80.359728509999997</v>
      </c>
      <c r="F66" s="46">
        <v>1824.0758381400001</v>
      </c>
      <c r="G66" s="46">
        <v>830.42566882999995</v>
      </c>
      <c r="H66" s="46">
        <v>931.54205523999997</v>
      </c>
      <c r="I66" s="46">
        <v>62.108114069999999</v>
      </c>
      <c r="J66" s="46">
        <v>7511.5312995699996</v>
      </c>
      <c r="K66" s="46">
        <v>418.79053118000002</v>
      </c>
      <c r="L66" s="46">
        <v>7074.4891539500004</v>
      </c>
      <c r="M66" s="46">
        <v>18.251614440000001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9418.1900369300001</v>
      </c>
      <c r="C67" s="46">
        <f t="shared" si="1"/>
        <v>1182.231546</v>
      </c>
      <c r="D67" s="46">
        <f t="shared" si="2"/>
        <v>8157.2892389600001</v>
      </c>
      <c r="E67" s="46">
        <f t="shared" si="3"/>
        <v>78.669251970000005</v>
      </c>
      <c r="F67" s="46">
        <v>1725.7259413300001</v>
      </c>
      <c r="G67" s="46">
        <v>765.76202721000004</v>
      </c>
      <c r="H67" s="46">
        <v>898.74710891999996</v>
      </c>
      <c r="I67" s="46">
        <v>61.216805200000003</v>
      </c>
      <c r="J67" s="46">
        <v>7692.4640956000003</v>
      </c>
      <c r="K67" s="46">
        <v>416.46951879</v>
      </c>
      <c r="L67" s="46">
        <v>7258.5421300400003</v>
      </c>
      <c r="M67" s="46">
        <v>17.452446770000002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9935.1176169600003</v>
      </c>
      <c r="C68" s="46">
        <f t="shared" ref="C68" si="4">G68+K68</f>
        <v>1264.0760174100001</v>
      </c>
      <c r="D68" s="46">
        <f t="shared" ref="D68" si="5">H68+L68</f>
        <v>8416.6176715900001</v>
      </c>
      <c r="E68" s="46">
        <f t="shared" ref="E68" si="6">I68+M68</f>
        <v>254.42392796000001</v>
      </c>
      <c r="F68" s="46">
        <v>1703.5362415100001</v>
      </c>
      <c r="G68" s="46">
        <v>820.97800930999995</v>
      </c>
      <c r="H68" s="46">
        <v>823.32518372000004</v>
      </c>
      <c r="I68" s="46">
        <v>59.233048480000001</v>
      </c>
      <c r="J68" s="46">
        <v>8231.5813754499995</v>
      </c>
      <c r="K68" s="46">
        <v>443.09800810000002</v>
      </c>
      <c r="L68" s="46">
        <v>7593.2924878699996</v>
      </c>
      <c r="M68" s="46">
        <v>195.19087948000001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2685.4367618599999</v>
      </c>
      <c r="C69" s="46">
        <f t="shared" ref="C69" si="7">G69+K69</f>
        <v>1373.6928621500001</v>
      </c>
      <c r="D69" s="46">
        <f t="shared" ref="D69" si="8">H69+L69</f>
        <v>1239.32931067</v>
      </c>
      <c r="E69" s="46">
        <f t="shared" ref="E69" si="9">I69+M69</f>
        <v>72.414589039999996</v>
      </c>
      <c r="F69" s="46">
        <v>1758.7448879200001</v>
      </c>
      <c r="G69" s="46">
        <v>920.15271127000005</v>
      </c>
      <c r="H69" s="46">
        <v>779.80988891000004</v>
      </c>
      <c r="I69" s="46">
        <v>58.782287740000001</v>
      </c>
      <c r="J69" s="46">
        <v>926.69187394000005</v>
      </c>
      <c r="K69" s="46">
        <v>453.54015088</v>
      </c>
      <c r="L69" s="46">
        <v>459.51942176</v>
      </c>
      <c r="M69" s="46">
        <v>13.6323013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2468.3679792900002</v>
      </c>
      <c r="C70" s="46">
        <f t="shared" ref="C70" si="10">G70+K70</f>
        <v>1274.6482755900001</v>
      </c>
      <c r="D70" s="46">
        <f t="shared" ref="D70" si="11">H70+L70</f>
        <v>1125.54427945</v>
      </c>
      <c r="E70" s="46">
        <f t="shared" ref="E70" si="12">I70+M70</f>
        <v>68.175424249999992</v>
      </c>
      <c r="F70" s="46">
        <v>1585.8570368200001</v>
      </c>
      <c r="G70" s="46">
        <v>838.93440221000003</v>
      </c>
      <c r="H70" s="46">
        <v>691.37858917000005</v>
      </c>
      <c r="I70" s="46">
        <v>55.544045439999998</v>
      </c>
      <c r="J70" s="46">
        <v>882.51094247000003</v>
      </c>
      <c r="K70" s="46">
        <v>435.71387338</v>
      </c>
      <c r="L70" s="46">
        <v>434.16569027999998</v>
      </c>
      <c r="M70" s="46">
        <v>12.631378809999999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2510.4705087500001</v>
      </c>
      <c r="C71" s="46">
        <f t="shared" ref="C71" si="13">G71+K71</f>
        <v>1222.8602769399999</v>
      </c>
      <c r="D71" s="46">
        <f t="shared" ref="D71" si="14">H71+L71</f>
        <v>1220.79224967</v>
      </c>
      <c r="E71" s="46">
        <f t="shared" ref="E71" si="15">I71+M71</f>
        <v>66.817982139999998</v>
      </c>
      <c r="F71" s="46">
        <v>1588.5320902999999</v>
      </c>
      <c r="G71" s="46">
        <v>766.93985701999998</v>
      </c>
      <c r="H71" s="46">
        <v>766.71861993000005</v>
      </c>
      <c r="I71" s="46">
        <v>54.873613349999999</v>
      </c>
      <c r="J71" s="46">
        <v>921.93841844999997</v>
      </c>
      <c r="K71" s="46">
        <v>455.92041991999997</v>
      </c>
      <c r="L71" s="46">
        <v>454.07362974</v>
      </c>
      <c r="M71" s="46">
        <v>11.94436879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2501.4564736399998</v>
      </c>
      <c r="C72" s="46">
        <f t="shared" ref="C72" si="16">G72+K72</f>
        <v>1178.2043182100001</v>
      </c>
      <c r="D72" s="46">
        <f t="shared" ref="D72" si="17">H72+L72</f>
        <v>1255.8091614599998</v>
      </c>
      <c r="E72" s="46">
        <f t="shared" ref="E72" si="18">I72+M72</f>
        <v>67.442993970000003</v>
      </c>
      <c r="F72" s="46">
        <v>1539.31680261</v>
      </c>
      <c r="G72" s="46">
        <v>690.04234876999999</v>
      </c>
      <c r="H72" s="46">
        <v>794.82787527999994</v>
      </c>
      <c r="I72" s="46">
        <v>54.446578559999999</v>
      </c>
      <c r="J72" s="46">
        <v>962.13967103000004</v>
      </c>
      <c r="K72" s="46">
        <v>488.16196944000001</v>
      </c>
      <c r="L72" s="46">
        <v>460.98128617999998</v>
      </c>
      <c r="M72" s="46">
        <v>12.996415409999999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2431.8335439399998</v>
      </c>
      <c r="C73" s="46">
        <f t="shared" ref="C73" si="19">G73+K73</f>
        <v>1152.1968109899999</v>
      </c>
      <c r="D73" s="46">
        <f t="shared" ref="D73" si="20">H73+L73</f>
        <v>1215.12528294</v>
      </c>
      <c r="E73" s="46">
        <f t="shared" ref="E73" si="21">I73+M73</f>
        <v>64.511450010000004</v>
      </c>
      <c r="F73" s="46">
        <v>1499.40786871</v>
      </c>
      <c r="G73" s="46">
        <v>679.19488328</v>
      </c>
      <c r="H73" s="46">
        <v>767.81328463</v>
      </c>
      <c r="I73" s="46">
        <v>52.399700799999998</v>
      </c>
      <c r="J73" s="46">
        <v>932.42567523000002</v>
      </c>
      <c r="K73" s="46">
        <v>473.00192771000002</v>
      </c>
      <c r="L73" s="46">
        <v>447.31199830999998</v>
      </c>
      <c r="M73" s="46">
        <v>12.111749209999999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2352.6008944800001</v>
      </c>
      <c r="C74" s="46">
        <f t="shared" ref="C74" si="22">G74+K74</f>
        <v>1160.7724285100001</v>
      </c>
      <c r="D74" s="46">
        <f t="shared" ref="D74" si="23">H74+L74</f>
        <v>1128.1765218800001</v>
      </c>
      <c r="E74" s="46">
        <f t="shared" ref="E74" si="24">I74+M74</f>
        <v>63.651944090000001</v>
      </c>
      <c r="F74" s="46">
        <v>1458.52548903</v>
      </c>
      <c r="G74" s="46">
        <v>707.95391949999998</v>
      </c>
      <c r="H74" s="46">
        <v>698.58000141000002</v>
      </c>
      <c r="I74" s="46">
        <v>51.991568119999997</v>
      </c>
      <c r="J74" s="46">
        <v>894.07540544999995</v>
      </c>
      <c r="K74" s="46">
        <v>452.81850901000001</v>
      </c>
      <c r="L74" s="46">
        <v>429.59652046999997</v>
      </c>
      <c r="M74" s="46">
        <v>11.66037597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2411.5997801499998</v>
      </c>
      <c r="C75" s="46">
        <f t="shared" ref="C75" si="25">G75+K75</f>
        <v>1177.55621105</v>
      </c>
      <c r="D75" s="46">
        <f t="shared" ref="D75" si="26">H75+L75</f>
        <v>1170.47036669</v>
      </c>
      <c r="E75" s="46">
        <f t="shared" ref="E75" si="27">I75+M75</f>
        <v>63.57320241</v>
      </c>
      <c r="F75" s="46">
        <v>1517.64867615</v>
      </c>
      <c r="G75" s="46">
        <v>722.98475641000005</v>
      </c>
      <c r="H75" s="46">
        <v>742.49502686000005</v>
      </c>
      <c r="I75" s="46">
        <v>52.168892880000001</v>
      </c>
      <c r="J75" s="46">
        <v>893.95110399999999</v>
      </c>
      <c r="K75" s="46">
        <v>454.57145464000001</v>
      </c>
      <c r="L75" s="46">
        <v>427.97533983</v>
      </c>
      <c r="M75" s="46">
        <v>11.404309530000001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2462.7504173399998</v>
      </c>
      <c r="C76" s="46">
        <f t="shared" ref="C76" si="28">G76+K76</f>
        <v>1231.26353012</v>
      </c>
      <c r="D76" s="46">
        <f t="shared" ref="D76" si="29">H76+L76</f>
        <v>1168.6843713200001</v>
      </c>
      <c r="E76" s="46">
        <f t="shared" ref="E76" si="30">I76+M76</f>
        <v>62.802515899999996</v>
      </c>
      <c r="F76" s="46">
        <v>1581.7501859399999</v>
      </c>
      <c r="G76" s="46">
        <v>780.59626421999997</v>
      </c>
      <c r="H76" s="46">
        <v>748.45825078999997</v>
      </c>
      <c r="I76" s="46">
        <v>52.695670929999999</v>
      </c>
      <c r="J76" s="46">
        <v>881.00023139999996</v>
      </c>
      <c r="K76" s="46">
        <v>450.66726590000002</v>
      </c>
      <c r="L76" s="46">
        <v>420.22612053</v>
      </c>
      <c r="M76" s="46">
        <v>10.106844969999999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2722.69331551</v>
      </c>
      <c r="C77" s="46">
        <f t="shared" ref="C77" si="31">G77+K77</f>
        <v>1472.17837347</v>
      </c>
      <c r="D77" s="46">
        <f t="shared" ref="D77" si="32">H77+L77</f>
        <v>1189.26027886</v>
      </c>
      <c r="E77" s="46">
        <f t="shared" ref="E77" si="33">I77+M77</f>
        <v>61.254663180000001</v>
      </c>
      <c r="F77" s="46">
        <v>1762.48536674</v>
      </c>
      <c r="G77" s="46">
        <v>943.73370484999998</v>
      </c>
      <c r="H77" s="46">
        <v>766.45189335999999</v>
      </c>
      <c r="I77" s="46">
        <v>52.299768530000001</v>
      </c>
      <c r="J77" s="46">
        <v>960.20794877000003</v>
      </c>
      <c r="K77" s="46">
        <v>528.44466862000002</v>
      </c>
      <c r="L77" s="46">
        <v>422.80838549999999</v>
      </c>
      <c r="M77" s="46">
        <v>8.95489465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2817.6749644000001</v>
      </c>
      <c r="C78" s="46">
        <f t="shared" ref="C78" si="34">G78+K78</f>
        <v>1669.0087433399999</v>
      </c>
      <c r="D78" s="46">
        <f t="shared" ref="D78" si="35">H78+L78</f>
        <v>1088.5721366499999</v>
      </c>
      <c r="E78" s="46">
        <f t="shared" ref="E78" si="36">I78+M78</f>
        <v>60.094084410000001</v>
      </c>
      <c r="F78" s="46">
        <v>1806.0880196200001</v>
      </c>
      <c r="G78" s="46">
        <v>968.68507287</v>
      </c>
      <c r="H78" s="46">
        <v>785.46116760999996</v>
      </c>
      <c r="I78" s="46">
        <v>51.941779140000001</v>
      </c>
      <c r="J78" s="46">
        <v>1011.58694478</v>
      </c>
      <c r="K78" s="46">
        <v>700.32367047000002</v>
      </c>
      <c r="L78" s="46">
        <v>303.11096903999999</v>
      </c>
      <c r="M78" s="46">
        <v>8.1523052699999994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2740.0311191599999</v>
      </c>
      <c r="C79" s="46">
        <f t="shared" ref="C79" si="37">G79+K79</f>
        <v>1710.54324537</v>
      </c>
      <c r="D79" s="46">
        <f t="shared" ref="D79" si="38">H79+L79</f>
        <v>971.50294177000001</v>
      </c>
      <c r="E79" s="46">
        <f t="shared" ref="E79" si="39">I79+M79</f>
        <v>57.984932020000002</v>
      </c>
      <c r="F79" s="46">
        <v>1733.5473932800001</v>
      </c>
      <c r="G79" s="46">
        <v>1006.56139496</v>
      </c>
      <c r="H79" s="46">
        <v>675.94378040000004</v>
      </c>
      <c r="I79" s="46">
        <v>51.042217919999999</v>
      </c>
      <c r="J79" s="46">
        <v>1006.48372588</v>
      </c>
      <c r="K79" s="46">
        <v>703.98185040999999</v>
      </c>
      <c r="L79" s="46">
        <v>295.55916137000003</v>
      </c>
      <c r="M79" s="46">
        <v>6.9427140999999999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2686.3400075899999</v>
      </c>
      <c r="C80" s="46">
        <f t="shared" ref="C80" si="40">G80+K80</f>
        <v>1606.97382797</v>
      </c>
      <c r="D80" s="46">
        <f t="shared" ref="D80" si="41">H80+L80</f>
        <v>1023.59789045</v>
      </c>
      <c r="E80" s="46">
        <f t="shared" ref="E80" si="42">I80+M80</f>
        <v>55.768289170000003</v>
      </c>
      <c r="F80" s="46">
        <v>1702.3395872399999</v>
      </c>
      <c r="G80" s="46">
        <v>928.16674441999999</v>
      </c>
      <c r="H80" s="46">
        <v>723.49945511999999</v>
      </c>
      <c r="I80" s="46">
        <v>50.673387699999999</v>
      </c>
      <c r="J80" s="46">
        <v>984.00042035000001</v>
      </c>
      <c r="K80" s="46">
        <v>678.80708355000002</v>
      </c>
      <c r="L80" s="46">
        <v>300.09843532999997</v>
      </c>
      <c r="M80" s="46">
        <v>5.0949014699999999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2852.8463025599999</v>
      </c>
      <c r="C81" s="46">
        <f t="shared" ref="C81" si="43">G81+K81</f>
        <v>1786.75858634</v>
      </c>
      <c r="D81" s="46">
        <f t="shared" ref="D81" si="44">H81+L81</f>
        <v>1013.02716675</v>
      </c>
      <c r="E81" s="46">
        <f t="shared" ref="E81" si="45">I81+M81</f>
        <v>53.060549469999998</v>
      </c>
      <c r="F81" s="46">
        <v>1896.8028985399999</v>
      </c>
      <c r="G81" s="46">
        <v>1102.48052476</v>
      </c>
      <c r="H81" s="46">
        <v>744.57308431000001</v>
      </c>
      <c r="I81" s="46">
        <v>49.749289470000001</v>
      </c>
      <c r="J81" s="46">
        <v>956.04340402000003</v>
      </c>
      <c r="K81" s="46">
        <v>684.27806157999999</v>
      </c>
      <c r="L81" s="46">
        <v>268.45408243999998</v>
      </c>
      <c r="M81" s="46">
        <v>3.3112599999999999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3415.4793656699999</v>
      </c>
      <c r="C82" s="46">
        <f t="shared" ref="C82" si="46">G82+K82</f>
        <v>1947.8964611700001</v>
      </c>
      <c r="D82" s="46">
        <f t="shared" ref="D82" si="47">H82+L82</f>
        <v>1417.04781146</v>
      </c>
      <c r="E82" s="46">
        <f t="shared" ref="E82" si="48">I82+M82</f>
        <v>50.53509304</v>
      </c>
      <c r="F82" s="46">
        <v>2158.2069869900001</v>
      </c>
      <c r="G82" s="46">
        <v>1201.1720864900001</v>
      </c>
      <c r="H82" s="46">
        <v>907.65436736000004</v>
      </c>
      <c r="I82" s="46">
        <v>49.380533139999997</v>
      </c>
      <c r="J82" s="46">
        <v>1257.27237868</v>
      </c>
      <c r="K82" s="46">
        <v>746.72437467999998</v>
      </c>
      <c r="L82" s="46">
        <v>509.39344410000001</v>
      </c>
      <c r="M82" s="46">
        <v>1.1545599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3266.9217128099999</v>
      </c>
      <c r="C83" s="46">
        <f t="shared" ref="C83" si="49">G83+K83</f>
        <v>1829.91135998</v>
      </c>
      <c r="D83" s="46">
        <f t="shared" ref="D83" si="50">H83+L83</f>
        <v>1386.8660160700001</v>
      </c>
      <c r="E83" s="46">
        <f t="shared" ref="E83" si="51">I83+M83</f>
        <v>50.144336759999995</v>
      </c>
      <c r="F83" s="46">
        <v>2020.32076448</v>
      </c>
      <c r="G83" s="46">
        <v>1084.0231432600001</v>
      </c>
      <c r="H83" s="46">
        <v>887.30761638000001</v>
      </c>
      <c r="I83" s="46">
        <v>48.990004839999997</v>
      </c>
      <c r="J83" s="46">
        <v>1246.6009483299999</v>
      </c>
      <c r="K83" s="46">
        <v>745.88821671999995</v>
      </c>
      <c r="L83" s="46">
        <v>499.55839968999999</v>
      </c>
      <c r="M83" s="46">
        <v>1.15433192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3253.3696301499999</v>
      </c>
      <c r="C84" s="46">
        <f t="shared" ref="C84" si="52">G84+K84</f>
        <v>1875.39173046</v>
      </c>
      <c r="D84" s="46">
        <f t="shared" ref="D84" si="53">H84+L84</f>
        <v>1328.22774755</v>
      </c>
      <c r="E84" s="46">
        <f t="shared" ref="E84" si="54">I84+M84</f>
        <v>49.750152139999997</v>
      </c>
      <c r="F84" s="46">
        <v>2018.8557332</v>
      </c>
      <c r="G84" s="46">
        <v>1134.2730836999999</v>
      </c>
      <c r="H84" s="46">
        <v>835.96918320999998</v>
      </c>
      <c r="I84" s="46">
        <v>48.613466289999998</v>
      </c>
      <c r="J84" s="46">
        <v>1234.5138969499999</v>
      </c>
      <c r="K84" s="46">
        <v>741.11864676000005</v>
      </c>
      <c r="L84" s="46">
        <v>492.25856434000002</v>
      </c>
      <c r="M84" s="46">
        <v>1.1366858500000001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3285.9827577800002</v>
      </c>
      <c r="C85" s="46">
        <f t="shared" ref="C85" si="55">G85+K85</f>
        <v>1885.30938517</v>
      </c>
      <c r="D85" s="46">
        <f t="shared" ref="D85" si="56">H85+L85</f>
        <v>1351.1984963700002</v>
      </c>
      <c r="E85" s="46">
        <f t="shared" ref="E85" si="57">I85+M85</f>
        <v>49.47487624</v>
      </c>
      <c r="F85" s="46">
        <v>2051.6127687399999</v>
      </c>
      <c r="G85" s="46">
        <v>1127.08951899</v>
      </c>
      <c r="H85" s="46">
        <v>876.16704818000005</v>
      </c>
      <c r="I85" s="46">
        <v>48.356201570000003</v>
      </c>
      <c r="J85" s="46">
        <v>1234.3699890400001</v>
      </c>
      <c r="K85" s="46">
        <v>758.21986618000005</v>
      </c>
      <c r="L85" s="46">
        <v>475.03144818999999</v>
      </c>
      <c r="M85" s="46">
        <v>1.1186746700000001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3399.1138929799999</v>
      </c>
      <c r="C86" s="46">
        <f t="shared" ref="C86" si="58">G86+K86</f>
        <v>1996.12507742</v>
      </c>
      <c r="D86" s="46">
        <f t="shared" ref="D86" si="59">H86+L86</f>
        <v>1354.8288706599999</v>
      </c>
      <c r="E86" s="46">
        <f t="shared" ref="E86" si="60">I86+M86</f>
        <v>48.159944899999999</v>
      </c>
      <c r="F86" s="46">
        <v>2173.84722921</v>
      </c>
      <c r="G86" s="46">
        <v>1241.82155158</v>
      </c>
      <c r="H86" s="46">
        <v>884.95162918999995</v>
      </c>
      <c r="I86" s="46">
        <v>47.074048439999999</v>
      </c>
      <c r="J86" s="46">
        <v>1225.2666637699999</v>
      </c>
      <c r="K86" s="46">
        <v>754.30352584000002</v>
      </c>
      <c r="L86" s="46">
        <v>469.87724147</v>
      </c>
      <c r="M86" s="46">
        <v>1.0858964600000001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3279.62219147</v>
      </c>
      <c r="C87" s="46">
        <f t="shared" ref="C87" si="61">G87+K87</f>
        <v>1836.99494936</v>
      </c>
      <c r="D87" s="46">
        <f t="shared" ref="D87" si="62">H87+L87</f>
        <v>1395.00488221</v>
      </c>
      <c r="E87" s="46">
        <f t="shared" ref="E87" si="63">I87+M87</f>
        <v>47.622359899999999</v>
      </c>
      <c r="F87" s="46">
        <v>2086.3792690700002</v>
      </c>
      <c r="G87" s="46">
        <v>1113.5518595999999</v>
      </c>
      <c r="H87" s="46">
        <v>926.28352375999998</v>
      </c>
      <c r="I87" s="46">
        <v>46.543885709999998</v>
      </c>
      <c r="J87" s="46">
        <v>1193.2429224</v>
      </c>
      <c r="K87" s="46">
        <v>723.44308976000002</v>
      </c>
      <c r="L87" s="46">
        <v>468.72135845000003</v>
      </c>
      <c r="M87" s="46">
        <v>1.0784741900000001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3254.9053834800002</v>
      </c>
      <c r="C88" s="46">
        <f t="shared" ref="C88" si="64">G88+K88</f>
        <v>1564.81614928</v>
      </c>
      <c r="D88" s="46">
        <f t="shared" ref="D88" si="65">H88+L88</f>
        <v>1644.1537648799999</v>
      </c>
      <c r="E88" s="46">
        <f t="shared" ref="E88" si="66">I88+M88</f>
        <v>45.935469320000003</v>
      </c>
      <c r="F88" s="46">
        <v>2120.7356369600002</v>
      </c>
      <c r="G88" s="46">
        <v>1016.43133406</v>
      </c>
      <c r="H88" s="46">
        <v>1059.4566718900001</v>
      </c>
      <c r="I88" s="46">
        <v>44.847631010000001</v>
      </c>
      <c r="J88" s="46">
        <v>1134.16974652</v>
      </c>
      <c r="K88" s="46">
        <v>548.38481521999995</v>
      </c>
      <c r="L88" s="46">
        <v>584.69709298999999</v>
      </c>
      <c r="M88" s="46">
        <v>1.08783831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3376.9521255899999</v>
      </c>
      <c r="C89" s="46">
        <f t="shared" ref="C89" si="67">G89+K89</f>
        <v>1692.8678489500001</v>
      </c>
      <c r="D89" s="46">
        <f t="shared" ref="D89" si="68">H89+L89</f>
        <v>1638.58077439</v>
      </c>
      <c r="E89" s="46">
        <f t="shared" ref="E89" si="69">I89+M89</f>
        <v>45.503502249999997</v>
      </c>
      <c r="F89" s="46">
        <v>2265.1075300299999</v>
      </c>
      <c r="G89" s="46">
        <v>1098.7170915300001</v>
      </c>
      <c r="H89" s="46">
        <v>1121.9341903699999</v>
      </c>
      <c r="I89" s="46">
        <v>44.456248129999999</v>
      </c>
      <c r="J89" s="46">
        <v>1111.84459556</v>
      </c>
      <c r="K89" s="46">
        <v>594.15075741999999</v>
      </c>
      <c r="L89" s="46">
        <v>516.64658401999998</v>
      </c>
      <c r="M89" s="46">
        <v>1.0472541200000001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3359.0829895799998</v>
      </c>
      <c r="C90" s="46">
        <f t="shared" ref="C90" si="70">G90+K90</f>
        <v>1628.1473081200002</v>
      </c>
      <c r="D90" s="46">
        <f t="shared" ref="D90" si="71">H90+L90</f>
        <v>1679.53601914</v>
      </c>
      <c r="E90" s="46">
        <f t="shared" ref="E90" si="72">I90+M90</f>
        <v>51.399662320000004</v>
      </c>
      <c r="F90" s="46">
        <v>2306.8215765599998</v>
      </c>
      <c r="G90" s="46">
        <v>1070.13169642</v>
      </c>
      <c r="H90" s="46">
        <v>1186.3128608100001</v>
      </c>
      <c r="I90" s="46">
        <v>50.377019330000003</v>
      </c>
      <c r="J90" s="46">
        <v>1052.26141302</v>
      </c>
      <c r="K90" s="46">
        <v>558.01561170000002</v>
      </c>
      <c r="L90" s="46">
        <v>493.22315832999999</v>
      </c>
      <c r="M90" s="46">
        <v>1.02264299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3185.7460516400001</v>
      </c>
      <c r="C91" s="46">
        <f t="shared" ref="C91" si="73">G91+K91</f>
        <v>1741.3374240100002</v>
      </c>
      <c r="D91" s="46">
        <f t="shared" ref="D91" si="74">H91+L91</f>
        <v>1389.5739139699999</v>
      </c>
      <c r="E91" s="46">
        <f t="shared" ref="E91" si="75">I91+M91</f>
        <v>54.834713659999998</v>
      </c>
      <c r="F91" s="46">
        <v>2297.8166164099998</v>
      </c>
      <c r="G91" s="46">
        <v>1155.4989980400001</v>
      </c>
      <c r="H91" s="46">
        <v>1088.48205274</v>
      </c>
      <c r="I91" s="46">
        <v>53.835565629999998</v>
      </c>
      <c r="J91" s="46">
        <v>887.92943522999997</v>
      </c>
      <c r="K91" s="46">
        <v>585.83842597</v>
      </c>
      <c r="L91" s="46">
        <v>301.09186123000001</v>
      </c>
      <c r="M91" s="46">
        <v>0.99914802999999996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3421.5516910000001</v>
      </c>
      <c r="C92" s="46">
        <f t="shared" ref="C92" si="76">G92+K92</f>
        <v>1935.9874743800001</v>
      </c>
      <c r="D92" s="46">
        <f t="shared" ref="D92" si="77">H92+L92</f>
        <v>1432.2906762299999</v>
      </c>
      <c r="E92" s="46">
        <f t="shared" ref="E92" si="78">I92+M92</f>
        <v>53.273540390000001</v>
      </c>
      <c r="F92" s="46">
        <v>2537.38059161</v>
      </c>
      <c r="G92" s="46">
        <v>1350.2613994400001</v>
      </c>
      <c r="H92" s="46">
        <v>1134.80730623</v>
      </c>
      <c r="I92" s="46">
        <v>52.311885940000003</v>
      </c>
      <c r="J92" s="46">
        <v>884.17109938999999</v>
      </c>
      <c r="K92" s="46">
        <v>585.72607493999999</v>
      </c>
      <c r="L92" s="46">
        <v>297.48336999999998</v>
      </c>
      <c r="M92" s="46">
        <v>0.96165445000000005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3495.8284648099998</v>
      </c>
      <c r="C93" s="46">
        <f t="shared" ref="C93" si="79">G93+K93</f>
        <v>2019.0596804100001</v>
      </c>
      <c r="D93" s="46">
        <f t="shared" ref="D93" si="80">H93+L93</f>
        <v>1424.3544591299999</v>
      </c>
      <c r="E93" s="46">
        <f t="shared" ref="E93" si="81">I93+M93</f>
        <v>52.414325269999999</v>
      </c>
      <c r="F93" s="46">
        <v>2612.9193329499999</v>
      </c>
      <c r="G93" s="46">
        <v>1429.0300232699999</v>
      </c>
      <c r="H93" s="46">
        <v>1132.4355895799999</v>
      </c>
      <c r="I93" s="46">
        <v>51.453720099999998</v>
      </c>
      <c r="J93" s="46">
        <v>882.90913186</v>
      </c>
      <c r="K93" s="46">
        <v>590.02965714000004</v>
      </c>
      <c r="L93" s="46">
        <v>291.91886955000001</v>
      </c>
      <c r="M93" s="46">
        <v>0.96060517000000001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3662.9673995799999</v>
      </c>
      <c r="C94" s="46">
        <f t="shared" ref="C94" si="82">G94+K94</f>
        <v>2027.89506448</v>
      </c>
      <c r="D94" s="46">
        <f t="shared" ref="D94" si="83">H94+L94</f>
        <v>1588.50262202</v>
      </c>
      <c r="E94" s="46">
        <f t="shared" ref="E94" si="84">I94+M94</f>
        <v>46.56971308</v>
      </c>
      <c r="F94" s="46">
        <v>2729.3863128500002</v>
      </c>
      <c r="G94" s="46">
        <v>1410.7005732499999</v>
      </c>
      <c r="H94" s="46">
        <v>1273.11967407</v>
      </c>
      <c r="I94" s="46">
        <v>45.566065530000003</v>
      </c>
      <c r="J94" s="46">
        <v>933.58108673000004</v>
      </c>
      <c r="K94" s="46">
        <v>617.19449123000004</v>
      </c>
      <c r="L94" s="46">
        <v>315.38294795000002</v>
      </c>
      <c r="M94" s="46">
        <v>1.0036475499999999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3903.7016696800001</v>
      </c>
      <c r="C95" s="46">
        <f t="shared" ref="C95" si="85">G95+K95</f>
        <v>2184.9201424299999</v>
      </c>
      <c r="D95" s="46">
        <f t="shared" ref="D95" si="86">H95+L95</f>
        <v>1671.6140874499999</v>
      </c>
      <c r="E95" s="46">
        <f t="shared" ref="E95" si="87">I95+M95</f>
        <v>47.167439799999997</v>
      </c>
      <c r="F95" s="46">
        <v>2962.0643497699998</v>
      </c>
      <c r="G95" s="46">
        <v>1556.3896248200001</v>
      </c>
      <c r="H95" s="46">
        <v>1359.5731717199999</v>
      </c>
      <c r="I95" s="46">
        <v>46.10155323</v>
      </c>
      <c r="J95" s="46">
        <v>941.63731990999997</v>
      </c>
      <c r="K95" s="46">
        <v>628.53051760999995</v>
      </c>
      <c r="L95" s="46">
        <v>312.04091572999999</v>
      </c>
      <c r="M95" s="46">
        <v>1.06588657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3989.8675468400002</v>
      </c>
      <c r="C96" s="46">
        <f t="shared" ref="C96" si="88">G96+K96</f>
        <v>2431.41917616</v>
      </c>
      <c r="D96" s="46">
        <f t="shared" ref="D96" si="89">H96+L96</f>
        <v>1515.41761696</v>
      </c>
      <c r="E96" s="46">
        <f t="shared" ref="E96" si="90">I96+M96</f>
        <v>43.03075372</v>
      </c>
      <c r="F96" s="46">
        <v>3081.5207663800002</v>
      </c>
      <c r="G96" s="46">
        <v>1821.8989268299999</v>
      </c>
      <c r="H96" s="46">
        <v>1217.5110021200001</v>
      </c>
      <c r="I96" s="46">
        <v>42.110837429999997</v>
      </c>
      <c r="J96" s="46">
        <v>908.34678045999999</v>
      </c>
      <c r="K96" s="46">
        <v>609.52024932999996</v>
      </c>
      <c r="L96" s="46">
        <v>297.90661483999997</v>
      </c>
      <c r="M96" s="46">
        <v>0.91991628999999997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4011.9844441099999</v>
      </c>
      <c r="C97" s="46">
        <f t="shared" ref="C97" si="91">G97+K97</f>
        <v>2439.9171566300001</v>
      </c>
      <c r="D97" s="46">
        <f t="shared" ref="D97" si="92">H97+L97</f>
        <v>1528.80979103</v>
      </c>
      <c r="E97" s="46">
        <f t="shared" ref="E97" si="93">I97+M97</f>
        <v>43.257496449999998</v>
      </c>
      <c r="F97" s="46">
        <v>3098.19475444</v>
      </c>
      <c r="G97" s="46">
        <v>1817.07550277</v>
      </c>
      <c r="H97" s="46">
        <v>1238.68761567</v>
      </c>
      <c r="I97" s="46">
        <v>42.431635999999997</v>
      </c>
      <c r="J97" s="46">
        <v>913.78968967000003</v>
      </c>
      <c r="K97" s="46">
        <v>622.84165385999995</v>
      </c>
      <c r="L97" s="46">
        <v>290.12217536000003</v>
      </c>
      <c r="M97" s="46">
        <v>0.82586044999999997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3750.8611990300001</v>
      </c>
      <c r="C98" s="46">
        <f t="shared" ref="C98" si="94">G98+K98</f>
        <v>2249.7852094999998</v>
      </c>
      <c r="D98" s="46">
        <f t="shared" ref="D98" si="95">H98+L98</f>
        <v>1458.1141544699999</v>
      </c>
      <c r="E98" s="46">
        <f t="shared" ref="E98" si="96">I98+M98</f>
        <v>42.961835060000006</v>
      </c>
      <c r="F98" s="46">
        <v>2840.1828675699999</v>
      </c>
      <c r="G98" s="46">
        <v>1625.9336539599999</v>
      </c>
      <c r="H98" s="46">
        <v>1172.07243023</v>
      </c>
      <c r="I98" s="46">
        <v>42.176783380000003</v>
      </c>
      <c r="J98" s="46">
        <v>910.67833145999998</v>
      </c>
      <c r="K98" s="46">
        <v>623.85155554000005</v>
      </c>
      <c r="L98" s="46">
        <v>286.04172424000001</v>
      </c>
      <c r="M98" s="46">
        <v>0.78505168000000003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3957.2223245499999</v>
      </c>
      <c r="C99" s="46">
        <f t="shared" ref="C99" si="97">G99+K99</f>
        <v>2308.9285500300002</v>
      </c>
      <c r="D99" s="46">
        <f t="shared" ref="D99" si="98">H99+L99</f>
        <v>1604.7998850600002</v>
      </c>
      <c r="E99" s="46">
        <f t="shared" ref="E99" si="99">I99+M99</f>
        <v>43.493889459999998</v>
      </c>
      <c r="F99" s="46">
        <v>3004.2768658300001</v>
      </c>
      <c r="G99" s="46">
        <v>1684.43707533</v>
      </c>
      <c r="H99" s="46">
        <v>1277.1213015200001</v>
      </c>
      <c r="I99" s="46">
        <v>42.718488979999997</v>
      </c>
      <c r="J99" s="46">
        <v>952.94545872000003</v>
      </c>
      <c r="K99" s="46">
        <v>624.49147470000003</v>
      </c>
      <c r="L99" s="46">
        <v>327.67858353999998</v>
      </c>
      <c r="M99" s="46">
        <v>0.77540047999999995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4101.5432254699999</v>
      </c>
      <c r="C100" s="46">
        <f t="shared" ref="C100" si="100">G100+K100</f>
        <v>2383.19842088</v>
      </c>
      <c r="D100" s="46">
        <f t="shared" ref="D100" si="101">H100+L100</f>
        <v>1674.7681735900001</v>
      </c>
      <c r="E100" s="46">
        <f t="shared" ref="E100" si="102">I100+M100</f>
        <v>43.576630999999999</v>
      </c>
      <c r="F100" s="46">
        <v>3140.7336031499999</v>
      </c>
      <c r="G100" s="46">
        <v>1750.59886577</v>
      </c>
      <c r="H100" s="46">
        <v>1347.335752</v>
      </c>
      <c r="I100" s="46">
        <v>42.798985379999998</v>
      </c>
      <c r="J100" s="46">
        <v>960.80962232000002</v>
      </c>
      <c r="K100" s="46">
        <v>632.59955510999998</v>
      </c>
      <c r="L100" s="46">
        <v>327.43242158999999</v>
      </c>
      <c r="M100" s="46">
        <v>0.77764562000000004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4269.4615066699998</v>
      </c>
      <c r="C101" s="46">
        <f t="shared" ref="C101" si="103">G101+K101</f>
        <v>2515.0038244699999</v>
      </c>
      <c r="D101" s="46">
        <f t="shared" ref="D101" si="104">H101+L101</f>
        <v>1711.6330598499999</v>
      </c>
      <c r="E101" s="46">
        <f t="shared" ref="E101" si="105">I101+M101</f>
        <v>42.824622349999999</v>
      </c>
      <c r="F101" s="46">
        <v>3290.5885111399998</v>
      </c>
      <c r="G101" s="46">
        <v>1869.53957831</v>
      </c>
      <c r="H101" s="46">
        <v>1379.0161432699999</v>
      </c>
      <c r="I101" s="46">
        <v>42.032789559999998</v>
      </c>
      <c r="J101" s="46">
        <v>978.87299553000003</v>
      </c>
      <c r="K101" s="46">
        <v>645.46424616000002</v>
      </c>
      <c r="L101" s="46">
        <v>332.61691658000001</v>
      </c>
      <c r="M101" s="46">
        <v>0.79183278999999995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4501.6775970199997</v>
      </c>
      <c r="C102" s="46">
        <f t="shared" ref="C102" si="106">G102+K102</f>
        <v>2649.9468115499999</v>
      </c>
      <c r="D102" s="46">
        <f t="shared" ref="D102" si="107">H102+L102</f>
        <v>1812.1806578000001</v>
      </c>
      <c r="E102" s="46">
        <f t="shared" ref="E102" si="108">I102+M102</f>
        <v>39.550127669999995</v>
      </c>
      <c r="F102" s="46">
        <v>3414.75577664</v>
      </c>
      <c r="G102" s="46">
        <v>1994.57720027</v>
      </c>
      <c r="H102" s="46">
        <v>1381.46455079</v>
      </c>
      <c r="I102" s="46">
        <v>38.714025579999998</v>
      </c>
      <c r="J102" s="46">
        <v>1086.9218203800001</v>
      </c>
      <c r="K102" s="46">
        <v>655.36961127999996</v>
      </c>
      <c r="L102" s="46">
        <v>430.71610700999997</v>
      </c>
      <c r="M102" s="46">
        <v>0.83610209000000002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4440.1932804799999</v>
      </c>
      <c r="C103" s="46">
        <f t="shared" ref="C103" si="109">G103+K103</f>
        <v>2575.8421687800001</v>
      </c>
      <c r="D103" s="46">
        <f t="shared" ref="D103" si="110">H103+L103</f>
        <v>1824.54181561</v>
      </c>
      <c r="E103" s="46">
        <f t="shared" ref="E103" si="111">I103+M103</f>
        <v>39.809296090000004</v>
      </c>
      <c r="F103" s="46">
        <v>3339.6829337999998</v>
      </c>
      <c r="G103" s="46">
        <v>1921.0624353799999</v>
      </c>
      <c r="H103" s="46">
        <v>1379.5931658300001</v>
      </c>
      <c r="I103" s="46">
        <v>39.02733259</v>
      </c>
      <c r="J103" s="46">
        <v>1100.5103466800001</v>
      </c>
      <c r="K103" s="46">
        <v>654.77973340000005</v>
      </c>
      <c r="L103" s="46">
        <v>444.94864977999998</v>
      </c>
      <c r="M103" s="46">
        <v>0.78196350000000003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4397.4653796000002</v>
      </c>
      <c r="C104" s="46">
        <f t="shared" ref="C104" si="112">G104+K104</f>
        <v>2565.8730989599999</v>
      </c>
      <c r="D104" s="46">
        <f t="shared" ref="D104" si="113">H104+L104</f>
        <v>1792.3566262500001</v>
      </c>
      <c r="E104" s="46">
        <f t="shared" ref="E104" si="114">I104+M104</f>
        <v>39.235654390000001</v>
      </c>
      <c r="F104" s="46">
        <v>3312.5603422499998</v>
      </c>
      <c r="G104" s="46">
        <v>1923.9497659199999</v>
      </c>
      <c r="H104" s="46">
        <v>1350.1138897200001</v>
      </c>
      <c r="I104" s="46">
        <v>38.496686609999998</v>
      </c>
      <c r="J104" s="46">
        <v>1084.9050373499999</v>
      </c>
      <c r="K104" s="46">
        <v>641.92333303999999</v>
      </c>
      <c r="L104" s="46">
        <v>442.24273653</v>
      </c>
      <c r="M104" s="46">
        <v>0.73896777999999996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4461.6353649499997</v>
      </c>
      <c r="C105" s="46">
        <f t="shared" ref="C105" si="115">G105+K105</f>
        <v>2641.5379103599998</v>
      </c>
      <c r="D105" s="46">
        <f t="shared" ref="D105" si="116">H105+L105</f>
        <v>1778.4692503900001</v>
      </c>
      <c r="E105" s="46">
        <f t="shared" ref="E105" si="117">I105+M105</f>
        <v>41.628204199999999</v>
      </c>
      <c r="F105" s="46">
        <v>3316.8795897199998</v>
      </c>
      <c r="G105" s="46">
        <v>1935.03840638</v>
      </c>
      <c r="H105" s="46">
        <v>1340.9494657800001</v>
      </c>
      <c r="I105" s="46">
        <v>40.891717559999996</v>
      </c>
      <c r="J105" s="46">
        <v>1144.7557752299999</v>
      </c>
      <c r="K105" s="46">
        <v>706.49950397999999</v>
      </c>
      <c r="L105" s="46">
        <v>437.51978460999999</v>
      </c>
      <c r="M105" s="46">
        <v>0.73648663999999997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4440.91204509</v>
      </c>
      <c r="C106" s="46">
        <f t="shared" ref="C106" si="118">G106+K106</f>
        <v>2637.2861383600002</v>
      </c>
      <c r="D106" s="46">
        <f t="shared" ref="D106" si="119">H106+L106</f>
        <v>1763.25652152</v>
      </c>
      <c r="E106" s="46">
        <f t="shared" ref="E106" si="120">I106+M106</f>
        <v>40.369385209999997</v>
      </c>
      <c r="F106" s="46">
        <v>3368.67440308</v>
      </c>
      <c r="G106" s="46">
        <v>1987.8633585</v>
      </c>
      <c r="H106" s="46">
        <v>1340.44165937</v>
      </c>
      <c r="I106" s="46">
        <v>40.369385209999997</v>
      </c>
      <c r="J106" s="46">
        <v>1072.2376420099999</v>
      </c>
      <c r="K106" s="46">
        <v>649.42277985999999</v>
      </c>
      <c r="L106" s="46">
        <v>422.81486215000001</v>
      </c>
      <c r="M106" s="46">
        <v>0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4472.6474806099995</v>
      </c>
      <c r="C107" s="46">
        <f t="shared" ref="C107" si="121">G107+K107</f>
        <v>2664.5327413800001</v>
      </c>
      <c r="D107" s="46">
        <f t="shared" ref="D107" si="122">H107+L107</f>
        <v>1765.96098031</v>
      </c>
      <c r="E107" s="46">
        <f t="shared" ref="E107" si="123">I107+M107</f>
        <v>42.153758920000001</v>
      </c>
      <c r="F107" s="46">
        <v>3385.7400762699999</v>
      </c>
      <c r="G107" s="46">
        <v>2017.2725238099999</v>
      </c>
      <c r="H107" s="46">
        <v>1326.31379354</v>
      </c>
      <c r="I107" s="46">
        <v>42.153758920000001</v>
      </c>
      <c r="J107" s="46">
        <v>1086.9074043400001</v>
      </c>
      <c r="K107" s="46">
        <v>647.26021757000001</v>
      </c>
      <c r="L107" s="46">
        <v>439.64718677000002</v>
      </c>
      <c r="M107" s="46">
        <v>0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4351.7795884300003</v>
      </c>
      <c r="C108" s="46">
        <f t="shared" ref="C108" si="124">G108+K108</f>
        <v>2619.7233899499997</v>
      </c>
      <c r="D108" s="46">
        <f t="shared" ref="D108" si="125">H108+L108</f>
        <v>1689.1721892800001</v>
      </c>
      <c r="E108" s="46">
        <f t="shared" ref="E108" si="126">I108+M108</f>
        <v>42.884009199999994</v>
      </c>
      <c r="F108" s="46">
        <v>3293.7240303200001</v>
      </c>
      <c r="G108" s="46">
        <v>1984.92325624</v>
      </c>
      <c r="H108" s="46">
        <v>1268.4647795000001</v>
      </c>
      <c r="I108" s="46">
        <v>40.335994579999998</v>
      </c>
      <c r="J108" s="46">
        <v>1058.05555811</v>
      </c>
      <c r="K108" s="46">
        <v>634.80013370999995</v>
      </c>
      <c r="L108" s="46">
        <v>420.70740977999998</v>
      </c>
      <c r="M108" s="46">
        <v>2.54801462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4336.2889193299998</v>
      </c>
      <c r="C109" s="46">
        <f t="shared" ref="C109" si="127">G109+K109</f>
        <v>2542.8392376700003</v>
      </c>
      <c r="D109" s="46">
        <f t="shared" ref="D109" si="128">H109+L109</f>
        <v>1750.2486541799999</v>
      </c>
      <c r="E109" s="46">
        <f t="shared" ref="E109" si="129">I109+M109</f>
        <v>43.20102748</v>
      </c>
      <c r="F109" s="46">
        <v>3263.4363644</v>
      </c>
      <c r="G109" s="46">
        <v>1955.5862339600001</v>
      </c>
      <c r="H109" s="46">
        <v>1267.2240374099999</v>
      </c>
      <c r="I109" s="46">
        <v>40.62609303</v>
      </c>
      <c r="J109" s="46">
        <v>1072.85255493</v>
      </c>
      <c r="K109" s="46">
        <v>587.25300371000003</v>
      </c>
      <c r="L109" s="46">
        <v>483.02461677000002</v>
      </c>
      <c r="M109" s="46">
        <v>2.5749344500000002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3830.4689748400001</v>
      </c>
      <c r="C110" s="46">
        <f t="shared" ref="C110" si="130">G110+K110</f>
        <v>2085.6478379</v>
      </c>
      <c r="D110" s="46">
        <f t="shared" ref="D110" si="131">H110+L110</f>
        <v>1701.9304620100002</v>
      </c>
      <c r="E110" s="46">
        <f t="shared" ref="E110" si="132">I110+M110</f>
        <v>42.890674930000003</v>
      </c>
      <c r="F110" s="46">
        <v>3230.38333229</v>
      </c>
      <c r="G110" s="46">
        <v>1931.3974666900001</v>
      </c>
      <c r="H110" s="46">
        <v>1258.6101416500001</v>
      </c>
      <c r="I110" s="46">
        <v>40.375723950000001</v>
      </c>
      <c r="J110" s="46">
        <v>600.08564254999999</v>
      </c>
      <c r="K110" s="46">
        <v>154.25037121</v>
      </c>
      <c r="L110" s="46">
        <v>443.32032035999998</v>
      </c>
      <c r="M110" s="46">
        <v>2.5149509800000001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3689.6613048499999</v>
      </c>
      <c r="C111" s="46">
        <f t="shared" ref="C111" si="133">G111+K111</f>
        <v>1959.42966462</v>
      </c>
      <c r="D111" s="46">
        <f t="shared" ref="D111" si="134">H111+L111</f>
        <v>1686.99992896</v>
      </c>
      <c r="E111" s="46">
        <f t="shared" ref="E111" si="135">I111+M111</f>
        <v>43.231711269999998</v>
      </c>
      <c r="F111" s="46">
        <v>3114.3478286899999</v>
      </c>
      <c r="G111" s="46">
        <v>1831.0778583599999</v>
      </c>
      <c r="H111" s="46">
        <v>1242.57764438</v>
      </c>
      <c r="I111" s="46">
        <v>40.692325949999997</v>
      </c>
      <c r="J111" s="46">
        <v>575.31347616000005</v>
      </c>
      <c r="K111" s="46">
        <v>128.35180625999999</v>
      </c>
      <c r="L111" s="46">
        <v>444.42228458</v>
      </c>
      <c r="M111" s="46">
        <v>2.5393853200000001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3916.5704046999999</v>
      </c>
      <c r="C112" s="46">
        <f t="shared" ref="C112" si="136">G112+K112</f>
        <v>2081.8982107399997</v>
      </c>
      <c r="D112" s="46">
        <f t="shared" ref="D112" si="137">H112+L112</f>
        <v>1792.67917147</v>
      </c>
      <c r="E112" s="46">
        <f t="shared" ref="E112" si="138">I112+M112</f>
        <v>41.993022490000001</v>
      </c>
      <c r="F112" s="46">
        <v>3311.31184566</v>
      </c>
      <c r="G112" s="46">
        <v>1899.2978525399999</v>
      </c>
      <c r="H112" s="46">
        <v>1372.49312801</v>
      </c>
      <c r="I112" s="46">
        <v>39.520865110000003</v>
      </c>
      <c r="J112" s="46">
        <v>605.25855904000002</v>
      </c>
      <c r="K112" s="46">
        <v>182.60035819999999</v>
      </c>
      <c r="L112" s="46">
        <v>420.18604346000001</v>
      </c>
      <c r="M112" s="46">
        <v>2.4721573800000001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3819.5169903800002</v>
      </c>
      <c r="C113" s="46">
        <f t="shared" ref="C113" si="139">G113+K113</f>
        <v>2005.8812185500001</v>
      </c>
      <c r="D113" s="46">
        <f t="shared" ref="D113" si="140">H113+L113</f>
        <v>1772.0417737</v>
      </c>
      <c r="E113" s="46">
        <f t="shared" ref="E113" si="141">I113+M113</f>
        <v>41.593998129999996</v>
      </c>
      <c r="F113" s="46">
        <v>3188.7866067</v>
      </c>
      <c r="G113" s="46">
        <v>1746.4640348</v>
      </c>
      <c r="H113" s="46">
        <v>1403.09908705</v>
      </c>
      <c r="I113" s="46">
        <v>39.223484849999998</v>
      </c>
      <c r="J113" s="46">
        <v>630.73038368000005</v>
      </c>
      <c r="K113" s="46">
        <v>259.41718374999999</v>
      </c>
      <c r="L113" s="46">
        <v>368.94268664999998</v>
      </c>
      <c r="M113" s="46">
        <v>2.3705132799999999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3802.9018735999998</v>
      </c>
      <c r="C114" s="46">
        <f t="shared" ref="C114" si="142">G114+K114</f>
        <v>1970.3968244099999</v>
      </c>
      <c r="D114" s="46">
        <f t="shared" ref="D114" si="143">H114+L114</f>
        <v>1790.98249025</v>
      </c>
      <c r="E114" s="46">
        <f t="shared" ref="E114" si="144">I114+M114</f>
        <v>41.522558940000003</v>
      </c>
      <c r="F114" s="46">
        <v>3176.8469088900001</v>
      </c>
      <c r="G114" s="46">
        <v>1710.4427681699999</v>
      </c>
      <c r="H114" s="46">
        <v>1427.26596565</v>
      </c>
      <c r="I114" s="46">
        <v>39.138175070000003</v>
      </c>
      <c r="J114" s="46">
        <v>626.05496471000004</v>
      </c>
      <c r="K114" s="46">
        <v>259.95405624</v>
      </c>
      <c r="L114" s="46">
        <v>363.71652460000001</v>
      </c>
      <c r="M114" s="46">
        <v>2.3843838700000002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3910.18598793</v>
      </c>
      <c r="C115" s="46">
        <f t="shared" ref="C115" si="145">G115+K115</f>
        <v>2147.16584152</v>
      </c>
      <c r="D115" s="46">
        <f t="shared" ref="D115" si="146">H115+L115</f>
        <v>1721.8094605899998</v>
      </c>
      <c r="E115" s="46">
        <f t="shared" ref="E115" si="147">I115+M115</f>
        <v>41.210685820000002</v>
      </c>
      <c r="F115" s="46">
        <v>3314.40040585</v>
      </c>
      <c r="G115" s="46">
        <v>1887.8612679</v>
      </c>
      <c r="H115" s="46">
        <v>1387.6037569099999</v>
      </c>
      <c r="I115" s="46">
        <v>38.935381040000003</v>
      </c>
      <c r="J115" s="46">
        <v>595.78558208000004</v>
      </c>
      <c r="K115" s="46">
        <v>259.30457361999999</v>
      </c>
      <c r="L115" s="46">
        <v>334.20570368</v>
      </c>
      <c r="M115" s="46">
        <v>2.2753047799999999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3997.7141533700001</v>
      </c>
      <c r="C116" s="46">
        <f t="shared" ref="C116" si="148">G116+K116</f>
        <v>2107.3687775799999</v>
      </c>
      <c r="D116" s="46">
        <f t="shared" ref="D116" si="149">H116+L116</f>
        <v>1849.4201633</v>
      </c>
      <c r="E116" s="46">
        <f t="shared" ref="E116" si="150">I116+M116</f>
        <v>40.92521249</v>
      </c>
      <c r="F116" s="46">
        <v>3369.8280234099998</v>
      </c>
      <c r="G116" s="46">
        <v>1833.5135503700001</v>
      </c>
      <c r="H116" s="46">
        <v>1497.7512601000001</v>
      </c>
      <c r="I116" s="46">
        <v>38.56321294</v>
      </c>
      <c r="J116" s="46">
        <v>627.88612995999995</v>
      </c>
      <c r="K116" s="46">
        <v>273.85522721000001</v>
      </c>
      <c r="L116" s="46">
        <v>351.66890319999999</v>
      </c>
      <c r="M116" s="46">
        <v>2.3619995500000002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3962.29590216</v>
      </c>
      <c r="C117" s="46">
        <f t="shared" ref="C117" si="151">G117+K117</f>
        <v>2179.9374023299997</v>
      </c>
      <c r="D117" s="46">
        <f t="shared" ref="D117" si="152">H117+L117</f>
        <v>1743.28658522</v>
      </c>
      <c r="E117" s="46">
        <f t="shared" ref="E117" si="153">I117+M117</f>
        <v>39.07191461</v>
      </c>
      <c r="F117" s="46">
        <v>3347.9738685699999</v>
      </c>
      <c r="G117" s="46">
        <v>1888.7814010899999</v>
      </c>
      <c r="H117" s="46">
        <v>1422.39139505</v>
      </c>
      <c r="I117" s="46">
        <v>36.801072429999998</v>
      </c>
      <c r="J117" s="46">
        <v>614.32203359000005</v>
      </c>
      <c r="K117" s="46">
        <v>291.15600124000002</v>
      </c>
      <c r="L117" s="46">
        <v>320.89519016999998</v>
      </c>
      <c r="M117" s="46">
        <v>2.2708421799999998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3837.13153078</v>
      </c>
      <c r="C118" s="46">
        <f t="shared" ref="C118" si="154">G118+K118</f>
        <v>2049.4754602200001</v>
      </c>
      <c r="D118" s="46">
        <f t="shared" ref="D118" si="155">H118+L118</f>
        <v>1748.97868569</v>
      </c>
      <c r="E118" s="46">
        <f t="shared" ref="E118" si="156">I118+M118</f>
        <v>38.677384870000004</v>
      </c>
      <c r="F118" s="46">
        <v>3149.17666216</v>
      </c>
      <c r="G118" s="46">
        <v>1806.6232626799999</v>
      </c>
      <c r="H118" s="46">
        <v>1306.11429632</v>
      </c>
      <c r="I118" s="46">
        <v>36.439103160000002</v>
      </c>
      <c r="J118" s="46">
        <v>687.95486861999996</v>
      </c>
      <c r="K118" s="46">
        <v>242.85219753999999</v>
      </c>
      <c r="L118" s="46">
        <v>442.86438937000003</v>
      </c>
      <c r="M118" s="46">
        <v>2.2382817099999999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3641.69690881</v>
      </c>
      <c r="C119" s="46">
        <f t="shared" ref="C119" si="157">G119+K119</f>
        <v>1869.05155726</v>
      </c>
      <c r="D119" s="46">
        <f t="shared" ref="D119" si="158">H119+L119</f>
        <v>1733.5163048699999</v>
      </c>
      <c r="E119" s="46">
        <f t="shared" ref="E119" si="159">I119+M119</f>
        <v>39.129046680000002</v>
      </c>
      <c r="F119" s="46">
        <v>2927.12520094</v>
      </c>
      <c r="G119" s="46">
        <v>1617.35340774</v>
      </c>
      <c r="H119" s="46">
        <v>1272.9975811899999</v>
      </c>
      <c r="I119" s="46">
        <v>36.774212009999999</v>
      </c>
      <c r="J119" s="46">
        <v>714.57170786999995</v>
      </c>
      <c r="K119" s="46">
        <v>251.69814951999999</v>
      </c>
      <c r="L119" s="46">
        <v>460.51872367999999</v>
      </c>
      <c r="M119" s="46">
        <v>2.3548346699999998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3489.1242176699998</v>
      </c>
      <c r="C120" s="46">
        <f t="shared" ref="C120" si="160">G120+K120</f>
        <v>1770.3923225899998</v>
      </c>
      <c r="D120" s="46">
        <f t="shared" ref="D120" si="161">H120+L120</f>
        <v>1682.51358325</v>
      </c>
      <c r="E120" s="46">
        <f t="shared" ref="E120" si="162">I120+M120</f>
        <v>36.218311829999998</v>
      </c>
      <c r="F120" s="46">
        <v>2790.2381034300001</v>
      </c>
      <c r="G120" s="46">
        <v>1541.2093808899999</v>
      </c>
      <c r="H120" s="46">
        <v>1212.81041071</v>
      </c>
      <c r="I120" s="46">
        <v>36.218311829999998</v>
      </c>
      <c r="J120" s="46">
        <v>698.88611423999998</v>
      </c>
      <c r="K120" s="46">
        <v>229.18294169999999</v>
      </c>
      <c r="L120" s="46">
        <v>469.70317254000003</v>
      </c>
      <c r="M120" s="46">
        <v>0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3805.7070870399998</v>
      </c>
      <c r="C121" s="46">
        <f t="shared" ref="C121" si="163">G121+K121</f>
        <v>2043.3844761599998</v>
      </c>
      <c r="D121" s="46">
        <f t="shared" ref="D121" si="164">H121+L121</f>
        <v>1727.14112811</v>
      </c>
      <c r="E121" s="46">
        <f t="shared" ref="E121" si="165">I121+M121</f>
        <v>35.181482770000002</v>
      </c>
      <c r="F121" s="46">
        <v>3024.9133590500001</v>
      </c>
      <c r="G121" s="46">
        <v>1790.6548217699999</v>
      </c>
      <c r="H121" s="46">
        <v>1199.0770545099999</v>
      </c>
      <c r="I121" s="46">
        <v>35.181482770000002</v>
      </c>
      <c r="J121" s="46">
        <v>780.79372798999998</v>
      </c>
      <c r="K121" s="46">
        <v>252.72965439000001</v>
      </c>
      <c r="L121" s="46">
        <v>528.06407360000003</v>
      </c>
      <c r="M121" s="46">
        <v>0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3465.7970248400002</v>
      </c>
      <c r="C122" s="46">
        <f t="shared" ref="C122" si="166">G122+K122</f>
        <v>1750.98948116</v>
      </c>
      <c r="D122" s="46">
        <f t="shared" ref="D122" si="167">H122+L122</f>
        <v>1696.4183692000001</v>
      </c>
      <c r="E122" s="46">
        <f t="shared" ref="E122" si="168">I122+M122</f>
        <v>18.389174480000001</v>
      </c>
      <c r="F122" s="46">
        <v>2776.6510477800002</v>
      </c>
      <c r="G122" s="46">
        <v>1567.8836543299999</v>
      </c>
      <c r="H122" s="46">
        <v>1190.37821897</v>
      </c>
      <c r="I122" s="46">
        <v>18.389174480000001</v>
      </c>
      <c r="J122" s="46">
        <v>689.14597705999995</v>
      </c>
      <c r="K122" s="46">
        <v>183.10582683000001</v>
      </c>
      <c r="L122" s="46">
        <v>506.04015022999999</v>
      </c>
      <c r="M122" s="46">
        <v>0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3402.3052379999999</v>
      </c>
      <c r="C123" s="46">
        <f t="shared" ref="C123" si="169">G123+K123</f>
        <v>1690.90276279</v>
      </c>
      <c r="D123" s="46">
        <f t="shared" ref="D123" si="170">H123+L123</f>
        <v>1693.5402368599998</v>
      </c>
      <c r="E123" s="46">
        <f t="shared" ref="E123" si="171">I123+M123</f>
        <v>17.862238349999998</v>
      </c>
      <c r="F123" s="46">
        <v>2787.1231739999998</v>
      </c>
      <c r="G123" s="46">
        <v>1569.9618828</v>
      </c>
      <c r="H123" s="46">
        <v>1199.29905285</v>
      </c>
      <c r="I123" s="46">
        <v>17.862238349999998</v>
      </c>
      <c r="J123" s="46">
        <v>615.18206399999997</v>
      </c>
      <c r="K123" s="46">
        <v>120.94087999</v>
      </c>
      <c r="L123" s="46">
        <v>494.24118400999998</v>
      </c>
      <c r="M123" s="46">
        <v>0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3432.96756792</v>
      </c>
      <c r="C124" s="46">
        <f t="shared" ref="C124" si="172">G124+K124</f>
        <v>1740.8066822699998</v>
      </c>
      <c r="D124" s="46">
        <f t="shared" ref="D124" si="173">H124+L124</f>
        <v>1674.0011351400001</v>
      </c>
      <c r="E124" s="46">
        <f t="shared" ref="E124" si="174">I124+M124</f>
        <v>18.159750509999999</v>
      </c>
      <c r="F124" s="46">
        <v>2786.3104764099999</v>
      </c>
      <c r="G124" s="46">
        <v>1605.1682228699999</v>
      </c>
      <c r="H124" s="46">
        <v>1162.9825030300001</v>
      </c>
      <c r="I124" s="46">
        <v>18.159750509999999</v>
      </c>
      <c r="J124" s="46">
        <v>646.65709150999999</v>
      </c>
      <c r="K124" s="46">
        <v>135.63845939999999</v>
      </c>
      <c r="L124" s="46">
        <v>511.01863211</v>
      </c>
      <c r="M124" s="46">
        <v>0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3440.0143446400002</v>
      </c>
      <c r="C125" s="46">
        <f t="shared" ref="C125" si="175">G125+K125</f>
        <v>1708.91750439</v>
      </c>
      <c r="D125" s="46">
        <f t="shared" ref="D125" si="176">H125+L125</f>
        <v>1712.94221655</v>
      </c>
      <c r="E125" s="46">
        <f t="shared" ref="E125" si="177">I125+M125</f>
        <v>18.154623699999998</v>
      </c>
      <c r="F125" s="46">
        <v>2763.0472895100002</v>
      </c>
      <c r="G125" s="46">
        <v>1562.9958582199999</v>
      </c>
      <c r="H125" s="46">
        <v>1181.89680759</v>
      </c>
      <c r="I125" s="46">
        <v>18.154623699999998</v>
      </c>
      <c r="J125" s="46">
        <v>676.96705512999995</v>
      </c>
      <c r="K125" s="46">
        <v>145.92164617</v>
      </c>
      <c r="L125" s="46">
        <v>531.04540896000003</v>
      </c>
      <c r="M125" s="46">
        <v>0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3432.82312314</v>
      </c>
      <c r="C126" s="46">
        <f t="shared" ref="C126" si="178">G126+K126</f>
        <v>1931.84378431</v>
      </c>
      <c r="D126" s="46">
        <f t="shared" ref="D126" si="179">H126+L126</f>
        <v>1482.07031972</v>
      </c>
      <c r="E126" s="46">
        <f t="shared" ref="E126" si="180">I126+M126</f>
        <v>18.909019109999999</v>
      </c>
      <c r="F126" s="46">
        <v>2820.73566837</v>
      </c>
      <c r="G126" s="46">
        <v>1753.4104817100001</v>
      </c>
      <c r="H126" s="46">
        <v>1048.41616755</v>
      </c>
      <c r="I126" s="46">
        <v>18.909019109999999</v>
      </c>
      <c r="J126" s="46">
        <v>612.08745477000002</v>
      </c>
      <c r="K126" s="46">
        <v>178.43330259999999</v>
      </c>
      <c r="L126" s="46">
        <v>433.65415216999997</v>
      </c>
      <c r="M126" s="46">
        <v>0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3517.2690954999998</v>
      </c>
      <c r="C127" s="46">
        <f t="shared" ref="C127" si="181">G127+K127</f>
        <v>1895.9332356300001</v>
      </c>
      <c r="D127" s="46">
        <f t="shared" ref="D127" si="182">H127+L127</f>
        <v>1602.4446788499999</v>
      </c>
      <c r="E127" s="46">
        <f t="shared" ref="E127" si="183">I127+M127</f>
        <v>18.891181020000001</v>
      </c>
      <c r="F127" s="46">
        <v>2884.9882450300001</v>
      </c>
      <c r="G127" s="46">
        <v>1706.9376507500001</v>
      </c>
      <c r="H127" s="46">
        <v>1159.1594132600001</v>
      </c>
      <c r="I127" s="46">
        <v>18.891181020000001</v>
      </c>
      <c r="J127" s="46">
        <v>632.28085047000002</v>
      </c>
      <c r="K127" s="46">
        <v>188.99558488</v>
      </c>
      <c r="L127" s="46">
        <v>443.28526558999999</v>
      </c>
      <c r="M127" s="46">
        <v>0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3603.3438991799999</v>
      </c>
      <c r="C128" s="46">
        <f t="shared" ref="C128" si="184">G128+K128</f>
        <v>1993.01880147</v>
      </c>
      <c r="D128" s="46">
        <f t="shared" ref="D128" si="185">H128+L128</f>
        <v>1591.9681404600001</v>
      </c>
      <c r="E128" s="46">
        <f t="shared" ref="E128" si="186">I128+M128</f>
        <v>18.356957250000001</v>
      </c>
      <c r="F128" s="46">
        <v>2997.8369052200001</v>
      </c>
      <c r="G128" s="46">
        <v>1834.2606926799999</v>
      </c>
      <c r="H128" s="46">
        <v>1145.2192552900001</v>
      </c>
      <c r="I128" s="46">
        <v>18.356957250000001</v>
      </c>
      <c r="J128" s="46">
        <v>605.50699396000005</v>
      </c>
      <c r="K128" s="46">
        <v>158.75810878999999</v>
      </c>
      <c r="L128" s="46">
        <v>446.74888516999999</v>
      </c>
      <c r="M128" s="46">
        <v>0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3569.5950732599999</v>
      </c>
      <c r="C129" s="46">
        <f t="shared" ref="C129" si="187">G129+K129</f>
        <v>1939.17419038</v>
      </c>
      <c r="D129" s="46">
        <f t="shared" ref="D129" si="188">H129+L129</f>
        <v>1620.5801182799999</v>
      </c>
      <c r="E129" s="46">
        <f t="shared" ref="E129" si="189">I129+M129</f>
        <v>9.8407646</v>
      </c>
      <c r="F129" s="46">
        <v>3038.99627065</v>
      </c>
      <c r="G129" s="46">
        <v>1772.8877611400001</v>
      </c>
      <c r="H129" s="46">
        <v>1256.2677449099999</v>
      </c>
      <c r="I129" s="46">
        <v>9.8407646</v>
      </c>
      <c r="J129" s="46">
        <v>530.59880261000001</v>
      </c>
      <c r="K129" s="46">
        <v>166.28642923999999</v>
      </c>
      <c r="L129" s="46">
        <v>364.31237336999999</v>
      </c>
      <c r="M129" s="46">
        <v>0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3609.0501148399999</v>
      </c>
      <c r="C130" s="46">
        <f t="shared" ref="C130" si="190">G130+K130</f>
        <v>1908.0862208400001</v>
      </c>
      <c r="D130" s="46">
        <f t="shared" ref="D130" si="191">H130+L130</f>
        <v>1691.21766011</v>
      </c>
      <c r="E130" s="46">
        <f t="shared" ref="E130" si="192">I130+M130</f>
        <v>9.7462338899999992</v>
      </c>
      <c r="F130" s="46">
        <v>3071.0574213999998</v>
      </c>
      <c r="G130" s="46">
        <v>1648.53183878</v>
      </c>
      <c r="H130" s="46">
        <v>1412.77934873</v>
      </c>
      <c r="I130" s="46">
        <v>9.7462338899999992</v>
      </c>
      <c r="J130" s="46">
        <v>537.99269344000004</v>
      </c>
      <c r="K130" s="46">
        <v>259.55438206000002</v>
      </c>
      <c r="L130" s="46">
        <v>278.43831138000002</v>
      </c>
      <c r="M130" s="46">
        <v>0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3549.8903846200001</v>
      </c>
      <c r="C131" s="46">
        <f t="shared" ref="C131" si="193">G131+K131</f>
        <v>1788.8986170200001</v>
      </c>
      <c r="D131" s="46">
        <f t="shared" ref="D131" si="194">H131+L131</f>
        <v>1752.1757407499999</v>
      </c>
      <c r="E131" s="46">
        <f t="shared" ref="E131" si="195">I131+M131</f>
        <v>8.8160268500000001</v>
      </c>
      <c r="F131" s="46">
        <v>3019.3797028600002</v>
      </c>
      <c r="G131" s="46">
        <v>1541.64667902</v>
      </c>
      <c r="H131" s="46">
        <v>1468.9169969899999</v>
      </c>
      <c r="I131" s="46">
        <v>8.8160268500000001</v>
      </c>
      <c r="J131" s="46">
        <v>530.51068176000001</v>
      </c>
      <c r="K131" s="46">
        <v>247.251938</v>
      </c>
      <c r="L131" s="46">
        <v>283.25874376000002</v>
      </c>
      <c r="M131" s="46">
        <v>0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3591.6333398199999</v>
      </c>
      <c r="C132" s="46">
        <f t="shared" ref="C132" si="196">G132+K132</f>
        <v>1745.5773677300001</v>
      </c>
      <c r="D132" s="46">
        <f t="shared" ref="D132" si="197">H132+L132</f>
        <v>1837.30650537</v>
      </c>
      <c r="E132" s="46">
        <f t="shared" ref="E132" si="198">I132+M132</f>
        <v>8.7494667199999991</v>
      </c>
      <c r="F132" s="46">
        <v>3081.3095469099999</v>
      </c>
      <c r="G132" s="46">
        <v>1563.2743912200001</v>
      </c>
      <c r="H132" s="46">
        <v>1509.2856889699999</v>
      </c>
      <c r="I132" s="46">
        <v>8.7494667199999991</v>
      </c>
      <c r="J132" s="46">
        <v>510.32379291000001</v>
      </c>
      <c r="K132" s="46">
        <v>182.30297651000001</v>
      </c>
      <c r="L132" s="46">
        <v>328.0208164</v>
      </c>
      <c r="M132" s="46">
        <v>0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3549.27452137</v>
      </c>
      <c r="C133" s="46">
        <f t="shared" ref="C133" si="199">G133+K133</f>
        <v>1766.4476947599999</v>
      </c>
      <c r="D133" s="46">
        <f t="shared" ref="D133" si="200">H133+L133</f>
        <v>1774.05461702</v>
      </c>
      <c r="E133" s="46">
        <f t="shared" ref="E133" si="201">I133+M133</f>
        <v>8.7722095899999992</v>
      </c>
      <c r="F133" s="46">
        <v>3035.62264551</v>
      </c>
      <c r="G133" s="46">
        <v>1577.3542979199999</v>
      </c>
      <c r="H133" s="46">
        <v>1449.496138</v>
      </c>
      <c r="I133" s="46">
        <v>8.7722095899999992</v>
      </c>
      <c r="J133" s="46">
        <v>513.65187586000002</v>
      </c>
      <c r="K133" s="46">
        <v>189.09339684</v>
      </c>
      <c r="L133" s="46">
        <v>324.55847901999999</v>
      </c>
      <c r="M133" s="46">
        <v>0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3638.73503467</v>
      </c>
      <c r="C134" s="46">
        <f t="shared" ref="C134" si="202">G134+K134</f>
        <v>1758.2168842900001</v>
      </c>
      <c r="D134" s="46">
        <f t="shared" ref="D134" si="203">H134+L134</f>
        <v>1871.5870061100002</v>
      </c>
      <c r="E134" s="46">
        <f t="shared" ref="E134" si="204">I134+M134</f>
        <v>8.9311442700000008</v>
      </c>
      <c r="F134" s="46">
        <v>3137.5484082200001</v>
      </c>
      <c r="G134" s="46">
        <v>1576.65469745</v>
      </c>
      <c r="H134" s="46">
        <v>1551.9625665000001</v>
      </c>
      <c r="I134" s="46">
        <v>8.9311442700000008</v>
      </c>
      <c r="J134" s="46">
        <v>501.18662645000001</v>
      </c>
      <c r="K134" s="46">
        <v>181.56218684000001</v>
      </c>
      <c r="L134" s="46">
        <v>319.62443961000002</v>
      </c>
      <c r="M134" s="46">
        <v>0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3863.02475181</v>
      </c>
      <c r="C135" s="46">
        <f t="shared" ref="C135" si="205">G135+K135</f>
        <v>1853.7398367100002</v>
      </c>
      <c r="D135" s="46">
        <f t="shared" ref="D135" si="206">H135+L135</f>
        <v>1989.1826836800001</v>
      </c>
      <c r="E135" s="46">
        <f t="shared" ref="E135" si="207">I135+M135</f>
        <v>20.102231419999999</v>
      </c>
      <c r="F135" s="46">
        <v>3360.8311518999999</v>
      </c>
      <c r="G135" s="46">
        <v>1681.4650955300001</v>
      </c>
      <c r="H135" s="46">
        <v>1659.2638249500001</v>
      </c>
      <c r="I135" s="46">
        <v>20.102231419999999</v>
      </c>
      <c r="J135" s="46">
        <v>502.19359990999999</v>
      </c>
      <c r="K135" s="46">
        <v>172.27474118000001</v>
      </c>
      <c r="L135" s="46">
        <v>329.91885873000001</v>
      </c>
      <c r="M135" s="46">
        <v>0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4012.7617913600002</v>
      </c>
      <c r="C136" s="46">
        <f t="shared" ref="C136" si="208">G136+K136</f>
        <v>1884.97129425</v>
      </c>
      <c r="D136" s="46">
        <f t="shared" ref="D136" si="209">H136+L136</f>
        <v>2118.7139811799998</v>
      </c>
      <c r="E136" s="46">
        <f t="shared" ref="E136" si="210">I136+M136</f>
        <v>9.0765159299999993</v>
      </c>
      <c r="F136" s="46">
        <v>3522.4891084199999</v>
      </c>
      <c r="G136" s="46">
        <v>1754.51445066</v>
      </c>
      <c r="H136" s="46">
        <v>1758.89814183</v>
      </c>
      <c r="I136" s="46">
        <v>9.0765159299999993</v>
      </c>
      <c r="J136" s="46">
        <v>490.27268293999998</v>
      </c>
      <c r="K136" s="46">
        <v>130.45684359000001</v>
      </c>
      <c r="L136" s="46">
        <v>359.81583934999998</v>
      </c>
      <c r="M136" s="46">
        <v>0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4101.3592773999999</v>
      </c>
      <c r="C137" s="46">
        <f t="shared" ref="C137" si="211">G137+K137</f>
        <v>1900.5918921099999</v>
      </c>
      <c r="D137" s="46">
        <f t="shared" ref="D137" si="212">H137+L137</f>
        <v>2190.7896835199999</v>
      </c>
      <c r="E137" s="46">
        <f t="shared" ref="E137" si="213">I137+M137</f>
        <v>9.9777017699999995</v>
      </c>
      <c r="F137" s="46">
        <v>3641.2068774300001</v>
      </c>
      <c r="G137" s="46">
        <v>1766.68258223</v>
      </c>
      <c r="H137" s="46">
        <v>1864.54659343</v>
      </c>
      <c r="I137" s="46">
        <v>9.9777017699999995</v>
      </c>
      <c r="J137" s="46">
        <v>460.15239996999998</v>
      </c>
      <c r="K137" s="46">
        <v>133.90930988</v>
      </c>
      <c r="L137" s="46">
        <v>326.24309009000001</v>
      </c>
      <c r="M137" s="46">
        <v>0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4282.9698171600003</v>
      </c>
      <c r="C138" s="46">
        <f t="shared" ref="C138" si="214">G138+K138</f>
        <v>1922.62352384</v>
      </c>
      <c r="D138" s="46">
        <f t="shared" ref="D138" si="215">H138+L138</f>
        <v>2062.9891228400002</v>
      </c>
      <c r="E138" s="46">
        <f t="shared" ref="E138" si="216">I138+M138</f>
        <v>297.35717048000004</v>
      </c>
      <c r="F138" s="46">
        <v>3691.2200960099999</v>
      </c>
      <c r="G138" s="46">
        <v>1735.2226010300001</v>
      </c>
      <c r="H138" s="46">
        <v>1833.6149635500001</v>
      </c>
      <c r="I138" s="46">
        <v>122.38253143</v>
      </c>
      <c r="J138" s="46">
        <v>591.74972115000003</v>
      </c>
      <c r="K138" s="46">
        <v>187.40092281</v>
      </c>
      <c r="L138" s="46">
        <v>229.37415928999999</v>
      </c>
      <c r="M138" s="46">
        <v>174.97463905000001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4380.3174447700003</v>
      </c>
      <c r="C139" s="46">
        <f t="shared" ref="C139" si="217">G139+K139</f>
        <v>1922.4065445199999</v>
      </c>
      <c r="D139" s="46">
        <f t="shared" ref="D139" si="218">H139+L139</f>
        <v>2159.6547775399999</v>
      </c>
      <c r="E139" s="46">
        <f t="shared" ref="E139" si="219">I139+M139</f>
        <v>298.25612271</v>
      </c>
      <c r="F139" s="46">
        <v>3724.1729780700002</v>
      </c>
      <c r="G139" s="46">
        <v>1736.7593898</v>
      </c>
      <c r="H139" s="46">
        <v>1862.1499878300001</v>
      </c>
      <c r="I139" s="46">
        <v>125.26360044</v>
      </c>
      <c r="J139" s="46">
        <v>656.14446669999995</v>
      </c>
      <c r="K139" s="46">
        <v>185.64715472</v>
      </c>
      <c r="L139" s="46">
        <v>297.50478971000001</v>
      </c>
      <c r="M139" s="46">
        <v>172.99252226999999</v>
      </c>
      <c r="N139" s="46"/>
      <c r="O139" s="46"/>
      <c r="P139" s="46"/>
      <c r="Q139" s="46"/>
    </row>
    <row r="140" spans="1:17" collapsed="1">
      <c r="A140" s="8">
        <v>44470</v>
      </c>
      <c r="B140" s="46">
        <v>4560.4573769299996</v>
      </c>
      <c r="C140" s="46">
        <f t="shared" ref="C140" si="220">G140+K140</f>
        <v>2069.60647939</v>
      </c>
      <c r="D140" s="46">
        <f t="shared" ref="D140" si="221">H140+L140</f>
        <v>2186.5906970400001</v>
      </c>
      <c r="E140" s="46">
        <f t="shared" ref="E140" si="222">I140+M140</f>
        <v>304.2602005</v>
      </c>
      <c r="F140" s="46">
        <v>3915.3739840399999</v>
      </c>
      <c r="G140" s="46">
        <v>1877.40669198</v>
      </c>
      <c r="H140" s="46">
        <v>1905.10159415</v>
      </c>
      <c r="I140" s="46">
        <v>132.86569790999999</v>
      </c>
      <c r="J140" s="46">
        <v>645.08339289000003</v>
      </c>
      <c r="K140" s="46">
        <v>192.19978741</v>
      </c>
      <c r="L140" s="46">
        <v>281.48910289000003</v>
      </c>
      <c r="M140" s="46">
        <v>171.39450259</v>
      </c>
      <c r="N140" s="46"/>
      <c r="O140" s="46"/>
      <c r="P140" s="46"/>
      <c r="Q140" s="46"/>
    </row>
    <row r="141" spans="1:17">
      <c r="A141" s="8">
        <v>44501</v>
      </c>
      <c r="B141" s="46">
        <v>4606.5808645099996</v>
      </c>
      <c r="C141" s="46">
        <f t="shared" ref="C141" si="223">G141+K141</f>
        <v>1966.4179176800001</v>
      </c>
      <c r="D141" s="46">
        <f t="shared" ref="D141" si="224">H141+L141</f>
        <v>2321.2639588100001</v>
      </c>
      <c r="E141" s="46">
        <f t="shared" ref="E141" si="225">I141+M141</f>
        <v>318.89898801999999</v>
      </c>
      <c r="F141" s="46">
        <v>3989.6790819799999</v>
      </c>
      <c r="G141" s="46">
        <v>1787.44307256</v>
      </c>
      <c r="H141" s="46">
        <v>2060.2214590600001</v>
      </c>
      <c r="I141" s="46">
        <v>142.01455035999999</v>
      </c>
      <c r="J141" s="46">
        <v>616.90178252999999</v>
      </c>
      <c r="K141" s="46">
        <v>178.97484512</v>
      </c>
      <c r="L141" s="46">
        <v>261.04249974999999</v>
      </c>
      <c r="M141" s="46">
        <v>176.88443766</v>
      </c>
      <c r="N141" s="46"/>
      <c r="O141" s="46"/>
      <c r="P141" s="46"/>
      <c r="Q141" s="46"/>
    </row>
    <row r="142" spans="1:17">
      <c r="A142" s="8">
        <v>44531</v>
      </c>
      <c r="B142" s="46">
        <v>4609.0678779600003</v>
      </c>
      <c r="C142" s="46">
        <f t="shared" ref="C142" si="226">G142+K142</f>
        <v>1838.17643892</v>
      </c>
      <c r="D142" s="46">
        <f t="shared" ref="D142" si="227">H142+L142</f>
        <v>2447.5626940900002</v>
      </c>
      <c r="E142" s="46">
        <f t="shared" ref="E142" si="228">I142+M142</f>
        <v>323.32874494999999</v>
      </c>
      <c r="F142" s="46">
        <v>3986.9431813299998</v>
      </c>
      <c r="G142" s="46">
        <v>1649.89635492</v>
      </c>
      <c r="H142" s="46">
        <v>2191.3084497700002</v>
      </c>
      <c r="I142" s="46">
        <v>145.73837664000001</v>
      </c>
      <c r="J142" s="46">
        <v>622.12469663000002</v>
      </c>
      <c r="K142" s="46">
        <v>188.28008399999999</v>
      </c>
      <c r="L142" s="46">
        <v>256.25424432</v>
      </c>
      <c r="M142" s="46">
        <v>177.59036831</v>
      </c>
      <c r="N142" s="46"/>
      <c r="O142" s="46"/>
      <c r="P142" s="46"/>
      <c r="Q142" s="46"/>
    </row>
    <row r="143" spans="1:17">
      <c r="A143" s="8">
        <v>44562</v>
      </c>
      <c r="B143" s="46">
        <v>4500.29653925</v>
      </c>
      <c r="C143" s="46">
        <f t="shared" ref="C143" si="229">G143+K143</f>
        <v>1714.2078637700001</v>
      </c>
      <c r="D143" s="46">
        <f t="shared" ref="D143" si="230">H143+L143</f>
        <v>2451.7046706799997</v>
      </c>
      <c r="E143" s="46">
        <f t="shared" ref="E143" si="231">I143+M143</f>
        <v>334.38400479999996</v>
      </c>
      <c r="F143" s="46">
        <v>3907.33751932</v>
      </c>
      <c r="G143" s="46">
        <v>1577.19178218</v>
      </c>
      <c r="H143" s="46">
        <v>2183.1547395399998</v>
      </c>
      <c r="I143" s="46">
        <v>146.99099759999999</v>
      </c>
      <c r="J143" s="46">
        <v>592.95901992999995</v>
      </c>
      <c r="K143" s="46">
        <v>137.01608159</v>
      </c>
      <c r="L143" s="46">
        <v>268.54993114000001</v>
      </c>
      <c r="M143" s="46">
        <v>187.3930072</v>
      </c>
      <c r="N143" s="46"/>
      <c r="O143" s="46"/>
      <c r="P143" s="46"/>
      <c r="Q143" s="46"/>
    </row>
    <row r="144" spans="1:17">
      <c r="A144" s="8">
        <v>44593</v>
      </c>
      <c r="B144" s="46">
        <v>4182.3568308599997</v>
      </c>
      <c r="C144" s="46">
        <f t="shared" ref="C144" si="232">G144+K144</f>
        <v>1413.4029834299999</v>
      </c>
      <c r="D144" s="46">
        <f t="shared" ref="D144" si="233">H144+L144</f>
        <v>2431.4686516000002</v>
      </c>
      <c r="E144" s="46">
        <f t="shared" ref="E144" si="234">I144+M144</f>
        <v>337.48519582999995</v>
      </c>
      <c r="F144" s="46">
        <v>3602.4196221399998</v>
      </c>
      <c r="G144" s="46">
        <v>1297.1583138799999</v>
      </c>
      <c r="H144" s="46">
        <v>2158.14824163</v>
      </c>
      <c r="I144" s="46">
        <v>147.11306662999999</v>
      </c>
      <c r="J144" s="46">
        <v>579.93720871999994</v>
      </c>
      <c r="K144" s="46">
        <v>116.24466955</v>
      </c>
      <c r="L144" s="46">
        <v>273.32040997000001</v>
      </c>
      <c r="M144" s="46">
        <v>190.37212919999999</v>
      </c>
      <c r="N144" s="46"/>
      <c r="O144" s="46"/>
      <c r="P144" s="46"/>
      <c r="Q144" s="46"/>
    </row>
    <row r="145" spans="1:17">
      <c r="A145" s="8">
        <v>44621</v>
      </c>
      <c r="B145" s="46">
        <v>4378.69803899</v>
      </c>
      <c r="C145" s="46">
        <f t="shared" ref="C145" si="235">G145+K145</f>
        <v>1523.1115399</v>
      </c>
      <c r="D145" s="46">
        <f t="shared" ref="D145" si="236">H145+L145</f>
        <v>2452.2224155899999</v>
      </c>
      <c r="E145" s="46">
        <f t="shared" ref="E145" si="237">I145+M145</f>
        <v>403.36408349999999</v>
      </c>
      <c r="F145" s="46">
        <v>3800.0920923799999</v>
      </c>
      <c r="G145" s="46">
        <v>1406.17562982</v>
      </c>
      <c r="H145" s="46">
        <v>2181.01135522</v>
      </c>
      <c r="I145" s="46">
        <v>212.90510734</v>
      </c>
      <c r="J145" s="46">
        <v>578.60594661000005</v>
      </c>
      <c r="K145" s="46">
        <v>116.93591008</v>
      </c>
      <c r="L145" s="46">
        <v>271.21106036999998</v>
      </c>
      <c r="M145" s="46">
        <v>190.45897615999999</v>
      </c>
      <c r="N145" s="46"/>
      <c r="O145" s="46"/>
      <c r="P145" s="46"/>
      <c r="Q145" s="46"/>
    </row>
    <row r="146" spans="1:17">
      <c r="A146" s="8">
        <v>44652</v>
      </c>
      <c r="B146" s="46">
        <v>5405.2024542099998</v>
      </c>
      <c r="C146" s="46">
        <f t="shared" ref="C146" si="238">G146+K146</f>
        <v>2490.7770555000002</v>
      </c>
      <c r="D146" s="46">
        <f t="shared" ref="D146" si="239">H146+L146</f>
        <v>2485.9209310000001</v>
      </c>
      <c r="E146" s="46">
        <f t="shared" ref="E146" si="240">I146+M146</f>
        <v>428.50446770999997</v>
      </c>
      <c r="F146" s="46">
        <v>4843.67203453</v>
      </c>
      <c r="G146" s="46">
        <v>2384.0375519600002</v>
      </c>
      <c r="H146" s="46">
        <v>2221.55565303</v>
      </c>
      <c r="I146" s="46">
        <v>238.07882953999999</v>
      </c>
      <c r="J146" s="46">
        <v>561.53041968000002</v>
      </c>
      <c r="K146" s="46">
        <v>106.73950354</v>
      </c>
      <c r="L146" s="46">
        <v>264.36527797000002</v>
      </c>
      <c r="M146" s="46">
        <v>190.42563817000001</v>
      </c>
      <c r="N146" s="46"/>
      <c r="O146" s="46"/>
      <c r="P146" s="46"/>
      <c r="Q146" s="46"/>
    </row>
    <row r="147" spans="1:17">
      <c r="A147" s="8">
        <v>44682</v>
      </c>
      <c r="B147" s="46">
        <v>6598.2415545800004</v>
      </c>
      <c r="C147" s="46">
        <f t="shared" ref="C147" si="241">G147+K147</f>
        <v>3840.17878518</v>
      </c>
      <c r="D147" s="46">
        <f t="shared" ref="D147" si="242">H147+L147</f>
        <v>2348.13149488</v>
      </c>
      <c r="E147" s="46">
        <f t="shared" ref="E147" si="243">I147+M147</f>
        <v>409.93127451999999</v>
      </c>
      <c r="F147" s="46">
        <v>6038.3472068199999</v>
      </c>
      <c r="G147" s="46">
        <v>3734.3852376499999</v>
      </c>
      <c r="H147" s="46">
        <v>2084.48963951</v>
      </c>
      <c r="I147" s="46">
        <v>219.47232966000001</v>
      </c>
      <c r="J147" s="46">
        <v>559.89434775999996</v>
      </c>
      <c r="K147" s="46">
        <v>105.79354753</v>
      </c>
      <c r="L147" s="46">
        <v>263.64185536999997</v>
      </c>
      <c r="M147" s="46">
        <v>190.45894486</v>
      </c>
      <c r="N147" s="46"/>
      <c r="O147" s="46"/>
      <c r="P147" s="46"/>
      <c r="Q147" s="46"/>
    </row>
    <row r="148" spans="1:17">
      <c r="A148" s="8">
        <v>44713</v>
      </c>
      <c r="B148" s="46">
        <v>6819.6655739999997</v>
      </c>
      <c r="C148" s="46">
        <f t="shared" ref="C148" si="244">G148+K148</f>
        <v>3941.59888675</v>
      </c>
      <c r="D148" s="46">
        <f t="shared" ref="D148" si="245">H148+L148</f>
        <v>2466.6215305300002</v>
      </c>
      <c r="E148" s="46">
        <f t="shared" ref="E148" si="246">I148+M148</f>
        <v>411.44515672</v>
      </c>
      <c r="F148" s="46">
        <v>6252.9954312099999</v>
      </c>
      <c r="G148" s="46">
        <v>3827.4536856999998</v>
      </c>
      <c r="H148" s="46">
        <v>2204.52654059</v>
      </c>
      <c r="I148" s="46">
        <v>221.01520492</v>
      </c>
      <c r="J148" s="46">
        <v>566.67014279</v>
      </c>
      <c r="K148" s="46">
        <v>114.14520105</v>
      </c>
      <c r="L148" s="46">
        <v>262.09498994</v>
      </c>
      <c r="M148" s="46">
        <v>190.4299518</v>
      </c>
      <c r="N148" s="46"/>
      <c r="O148" s="46"/>
      <c r="P148" s="46"/>
      <c r="Q148" s="46"/>
    </row>
    <row r="149" spans="1:17">
      <c r="A149" s="8">
        <v>44743</v>
      </c>
      <c r="B149" s="46">
        <v>7114.9939536700003</v>
      </c>
      <c r="C149" s="46">
        <f t="shared" ref="C149" si="247">G149+K149</f>
        <v>4097.4028769799997</v>
      </c>
      <c r="D149" s="46">
        <f t="shared" ref="D149" si="248">H149+L149</f>
        <v>2556.1431221800003</v>
      </c>
      <c r="E149" s="46">
        <f t="shared" ref="E149" si="249">I149+M149</f>
        <v>461.44795450999999</v>
      </c>
      <c r="F149" s="46">
        <v>6410.4924288299999</v>
      </c>
      <c r="G149" s="46">
        <v>3956.1957760199998</v>
      </c>
      <c r="H149" s="46">
        <v>2230.9221760400001</v>
      </c>
      <c r="I149" s="46">
        <v>223.37447677</v>
      </c>
      <c r="J149" s="46">
        <v>704.50152484</v>
      </c>
      <c r="K149" s="46">
        <v>141.20710095999999</v>
      </c>
      <c r="L149" s="46">
        <v>325.22094614000002</v>
      </c>
      <c r="M149" s="46">
        <v>238.07347773999999</v>
      </c>
      <c r="N149" s="46"/>
      <c r="O149" s="46"/>
      <c r="P149" s="46"/>
      <c r="Q149" s="46"/>
    </row>
    <row r="150" spans="1:17">
      <c r="A150" s="8">
        <v>44774</v>
      </c>
      <c r="B150" s="46">
        <v>7350.5883271800003</v>
      </c>
      <c r="C150" s="46">
        <f t="shared" ref="C150" si="250">G150+K150</f>
        <v>4249.3598924799999</v>
      </c>
      <c r="D150" s="46">
        <f t="shared" ref="D150" si="251">H150+L150</f>
        <v>2624.7255744199997</v>
      </c>
      <c r="E150" s="46">
        <f t="shared" ref="E150" si="252">I150+M150</f>
        <v>476.50286028000005</v>
      </c>
      <c r="F150" s="46">
        <v>6652.6513766500002</v>
      </c>
      <c r="G150" s="46">
        <v>4113.9788959999996</v>
      </c>
      <c r="H150" s="46">
        <v>2300.2474234299998</v>
      </c>
      <c r="I150" s="46">
        <v>238.42505722000001</v>
      </c>
      <c r="J150" s="46">
        <v>697.93695052999999</v>
      </c>
      <c r="K150" s="46">
        <v>135.38099647999999</v>
      </c>
      <c r="L150" s="46">
        <v>324.47815099000002</v>
      </c>
      <c r="M150" s="46">
        <v>238.07780306000001</v>
      </c>
      <c r="N150" s="46"/>
      <c r="O150" s="46"/>
      <c r="P150" s="46"/>
      <c r="Q150" s="46"/>
    </row>
    <row r="151" spans="1:17">
      <c r="A151" s="8">
        <v>44805</v>
      </c>
      <c r="B151" s="46">
        <v>7346.9465649599997</v>
      </c>
      <c r="C151" s="46">
        <f t="shared" ref="C151" si="253">G151+K151</f>
        <v>4193.4299281700005</v>
      </c>
      <c r="D151" s="46">
        <f t="shared" ref="D151" si="254">H151+L151</f>
        <v>2652.3390989199997</v>
      </c>
      <c r="E151" s="46">
        <f t="shared" ref="E151" si="255">I151+M151</f>
        <v>501.17753786999998</v>
      </c>
      <c r="F151" s="46">
        <v>6655.6028029600002</v>
      </c>
      <c r="G151" s="46">
        <v>4056.5720048200001</v>
      </c>
      <c r="H151" s="46">
        <v>2335.8752121299999</v>
      </c>
      <c r="I151" s="46">
        <v>263.15558600999998</v>
      </c>
      <c r="J151" s="46">
        <v>691.34376199999997</v>
      </c>
      <c r="K151" s="46">
        <v>136.85792334999999</v>
      </c>
      <c r="L151" s="46">
        <v>316.46388679</v>
      </c>
      <c r="M151" s="46">
        <v>238.02195186</v>
      </c>
      <c r="N151" s="46"/>
      <c r="O151" s="46"/>
      <c r="P151" s="46"/>
      <c r="Q151" s="46"/>
    </row>
    <row r="152" spans="1:17">
      <c r="A152" s="8">
        <v>44835</v>
      </c>
      <c r="B152" s="46">
        <v>7324.0600198399998</v>
      </c>
      <c r="C152" s="46">
        <f t="shared" ref="C152" si="256">G152+K152</f>
        <v>4085.0757575299999</v>
      </c>
      <c r="D152" s="46">
        <f t="shared" ref="D152" si="257">H152+L152</f>
        <v>2659.6135092200002</v>
      </c>
      <c r="E152" s="46">
        <f t="shared" ref="E152" si="258">I152+M152</f>
        <v>579.37075308999999</v>
      </c>
      <c r="F152" s="46">
        <v>6496.6078432800005</v>
      </c>
      <c r="G152" s="46">
        <v>3898.5675534500001</v>
      </c>
      <c r="H152" s="46">
        <v>2337.5827962200001</v>
      </c>
      <c r="I152" s="46">
        <v>260.45749360999997</v>
      </c>
      <c r="J152" s="46">
        <v>827.45217656</v>
      </c>
      <c r="K152" s="46">
        <v>186.50820408000001</v>
      </c>
      <c r="L152" s="46">
        <v>322.03071299999999</v>
      </c>
      <c r="M152" s="46">
        <v>318.91325948000002</v>
      </c>
      <c r="N152" s="46"/>
      <c r="O152" s="46"/>
      <c r="P152" s="46"/>
      <c r="Q152" s="46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236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6">
        <v>2028.2921179099999</v>
      </c>
      <c r="C11" s="46">
        <f>G11+K11</f>
        <v>301.54033532</v>
      </c>
      <c r="D11" s="46">
        <f t="shared" ref="D11:E11" si="0">H11+L11</f>
        <v>394.65224811999997</v>
      </c>
      <c r="E11" s="46">
        <f t="shared" si="0"/>
        <v>1332.09953447</v>
      </c>
      <c r="F11" s="46">
        <v>823.91380962000005</v>
      </c>
      <c r="G11" s="46">
        <v>278.67897040999998</v>
      </c>
      <c r="H11" s="46">
        <v>261.28976982</v>
      </c>
      <c r="I11" s="46">
        <v>283.94506939000001</v>
      </c>
      <c r="J11" s="46">
        <v>1204.3783082899999</v>
      </c>
      <c r="K11" s="46">
        <v>22.861364909999999</v>
      </c>
      <c r="L11" s="46">
        <v>133.36247829999999</v>
      </c>
      <c r="M11" s="46">
        <v>1048.1544650799999</v>
      </c>
      <c r="N11" s="46"/>
      <c r="O11" s="46"/>
      <c r="P11" s="46"/>
      <c r="Q11" s="46"/>
    </row>
    <row r="12" spans="1:17" ht="12.75" hidden="1" customHeight="1" outlineLevel="1">
      <c r="A12" s="8">
        <v>40575</v>
      </c>
      <c r="B12" s="46">
        <v>2015.48081714</v>
      </c>
      <c r="C12" s="46">
        <f t="shared" ref="C12:C67" si="1">G12+K12</f>
        <v>307.17546158000005</v>
      </c>
      <c r="D12" s="46">
        <f t="shared" ref="D12:D67" si="2">H12+L12</f>
        <v>397.04662130999998</v>
      </c>
      <c r="E12" s="46">
        <f t="shared" ref="E12:E67" si="3">I12+M12</f>
        <v>1311.2587342500001</v>
      </c>
      <c r="F12" s="46">
        <v>826.11553121999998</v>
      </c>
      <c r="G12" s="46">
        <v>285.55947114000003</v>
      </c>
      <c r="H12" s="46">
        <v>264.70862359</v>
      </c>
      <c r="I12" s="46">
        <v>275.84743649000001</v>
      </c>
      <c r="J12" s="46">
        <v>1189.3652859199999</v>
      </c>
      <c r="K12" s="46">
        <v>21.615990440000001</v>
      </c>
      <c r="L12" s="46">
        <v>132.33799772</v>
      </c>
      <c r="M12" s="46">
        <v>1035.41129776</v>
      </c>
      <c r="N12" s="46"/>
      <c r="O12" s="46"/>
      <c r="P12" s="46"/>
      <c r="Q12" s="46"/>
    </row>
    <row r="13" spans="1:17" ht="12.75" hidden="1" customHeight="1" outlineLevel="1">
      <c r="A13" s="8">
        <v>40603</v>
      </c>
      <c r="B13" s="46">
        <v>2009.63465881</v>
      </c>
      <c r="C13" s="46">
        <f t="shared" si="1"/>
        <v>320.12651376999997</v>
      </c>
      <c r="D13" s="46">
        <f t="shared" si="2"/>
        <v>395.97449059000002</v>
      </c>
      <c r="E13" s="46">
        <f t="shared" si="3"/>
        <v>1293.5336544500001</v>
      </c>
      <c r="F13" s="46">
        <v>833.09801503000006</v>
      </c>
      <c r="G13" s="46">
        <v>298.86129874</v>
      </c>
      <c r="H13" s="46">
        <v>264.89030585</v>
      </c>
      <c r="I13" s="46">
        <v>269.34641044</v>
      </c>
      <c r="J13" s="46">
        <v>1176.5366437800001</v>
      </c>
      <c r="K13" s="46">
        <v>21.26521503</v>
      </c>
      <c r="L13" s="46">
        <v>131.08418474000001</v>
      </c>
      <c r="M13" s="46">
        <v>1024.1872440100001</v>
      </c>
      <c r="N13" s="46"/>
      <c r="O13" s="46"/>
      <c r="P13" s="46"/>
      <c r="Q13" s="46"/>
    </row>
    <row r="14" spans="1:17" ht="12.75" hidden="1" customHeight="1" outlineLevel="1">
      <c r="A14" s="8">
        <v>40634</v>
      </c>
      <c r="B14" s="46">
        <v>2020.7782222999999</v>
      </c>
      <c r="C14" s="46">
        <f t="shared" si="1"/>
        <v>336.89149598</v>
      </c>
      <c r="D14" s="46">
        <f t="shared" si="2"/>
        <v>397.40576197999997</v>
      </c>
      <c r="E14" s="46">
        <f t="shared" si="3"/>
        <v>1286.4809643399999</v>
      </c>
      <c r="F14" s="46">
        <v>856.73836956000002</v>
      </c>
      <c r="G14" s="46">
        <v>315.96805546000002</v>
      </c>
      <c r="H14" s="46">
        <v>269.80706180999999</v>
      </c>
      <c r="I14" s="46">
        <v>270.96325229000001</v>
      </c>
      <c r="J14" s="46">
        <v>1164.03985274</v>
      </c>
      <c r="K14" s="46">
        <v>20.92344052</v>
      </c>
      <c r="L14" s="46">
        <v>127.59870017</v>
      </c>
      <c r="M14" s="46">
        <v>1015.51771205</v>
      </c>
      <c r="N14" s="46"/>
      <c r="O14" s="46"/>
      <c r="P14" s="46"/>
      <c r="Q14" s="46"/>
    </row>
    <row r="15" spans="1:17" ht="12.75" hidden="1" customHeight="1" outlineLevel="1">
      <c r="A15" s="8">
        <v>40664</v>
      </c>
      <c r="B15" s="46">
        <v>2022.93186767</v>
      </c>
      <c r="C15" s="46">
        <f t="shared" si="1"/>
        <v>354.90088716999998</v>
      </c>
      <c r="D15" s="46">
        <f t="shared" si="2"/>
        <v>400.58267756999999</v>
      </c>
      <c r="E15" s="46">
        <f t="shared" si="3"/>
        <v>1267.44830293</v>
      </c>
      <c r="F15" s="46">
        <v>879.42837960999998</v>
      </c>
      <c r="G15" s="46">
        <v>333.60883937</v>
      </c>
      <c r="H15" s="46">
        <v>276.69980722999998</v>
      </c>
      <c r="I15" s="46">
        <v>269.11973301</v>
      </c>
      <c r="J15" s="46">
        <v>1143.5034880600001</v>
      </c>
      <c r="K15" s="46">
        <v>21.292047799999999</v>
      </c>
      <c r="L15" s="46">
        <v>123.88287034</v>
      </c>
      <c r="M15" s="46">
        <v>998.32856991999995</v>
      </c>
      <c r="N15" s="46"/>
      <c r="O15" s="46"/>
      <c r="P15" s="46"/>
      <c r="Q15" s="46"/>
    </row>
    <row r="16" spans="1:17" ht="12.75" hidden="1" customHeight="1" outlineLevel="1">
      <c r="A16" s="8">
        <v>40695</v>
      </c>
      <c r="B16" s="46">
        <v>2034.7843366499999</v>
      </c>
      <c r="C16" s="46">
        <f t="shared" si="1"/>
        <v>374.3037162</v>
      </c>
      <c r="D16" s="46">
        <f t="shared" si="2"/>
        <v>405.75751080999999</v>
      </c>
      <c r="E16" s="46">
        <f t="shared" si="3"/>
        <v>1254.7231096400001</v>
      </c>
      <c r="F16" s="46">
        <v>915.12463595999998</v>
      </c>
      <c r="G16" s="46">
        <v>352.55884272999998</v>
      </c>
      <c r="H16" s="46">
        <v>284.30903265000001</v>
      </c>
      <c r="I16" s="46">
        <v>278.25676057999999</v>
      </c>
      <c r="J16" s="46">
        <v>1119.6597006899999</v>
      </c>
      <c r="K16" s="46">
        <v>21.744873470000002</v>
      </c>
      <c r="L16" s="46">
        <v>121.44847815999999</v>
      </c>
      <c r="M16" s="46">
        <v>976.46634905999997</v>
      </c>
      <c r="N16" s="46"/>
      <c r="O16" s="46"/>
      <c r="P16" s="46"/>
      <c r="Q16" s="46"/>
    </row>
    <row r="17" spans="1:17" ht="12.75" hidden="1" customHeight="1" outlineLevel="1">
      <c r="A17" s="8">
        <v>40725</v>
      </c>
      <c r="B17" s="46">
        <v>2040.5101828899999</v>
      </c>
      <c r="C17" s="46">
        <f t="shared" si="1"/>
        <v>385.63205661000001</v>
      </c>
      <c r="D17" s="46">
        <f t="shared" si="2"/>
        <v>374.75831974000005</v>
      </c>
      <c r="E17" s="46">
        <f t="shared" si="3"/>
        <v>1280.1198065399999</v>
      </c>
      <c r="F17" s="46">
        <v>941.82724143999997</v>
      </c>
      <c r="G17" s="46">
        <v>363.67848814000001</v>
      </c>
      <c r="H17" s="46">
        <v>267.53949010000002</v>
      </c>
      <c r="I17" s="46">
        <v>310.60926319999999</v>
      </c>
      <c r="J17" s="46">
        <v>1098.68294145</v>
      </c>
      <c r="K17" s="46">
        <v>21.95356847</v>
      </c>
      <c r="L17" s="46">
        <v>107.21882964</v>
      </c>
      <c r="M17" s="46">
        <v>969.51054334000003</v>
      </c>
      <c r="N17" s="46"/>
      <c r="O17" s="46"/>
      <c r="P17" s="46"/>
      <c r="Q17" s="46"/>
    </row>
    <row r="18" spans="1:17" ht="12.75" hidden="1" customHeight="1" outlineLevel="1">
      <c r="A18" s="8">
        <v>40756</v>
      </c>
      <c r="B18" s="46">
        <v>2035.4600502799999</v>
      </c>
      <c r="C18" s="46">
        <f t="shared" si="1"/>
        <v>421.33385475</v>
      </c>
      <c r="D18" s="46">
        <f t="shared" si="2"/>
        <v>392.90211054999997</v>
      </c>
      <c r="E18" s="46">
        <f t="shared" si="3"/>
        <v>1221.22408498</v>
      </c>
      <c r="F18" s="46">
        <v>994.46641899999997</v>
      </c>
      <c r="G18" s="46">
        <v>401.09856417999998</v>
      </c>
      <c r="H18" s="46">
        <v>274.48244505999998</v>
      </c>
      <c r="I18" s="46">
        <v>318.88540976000002</v>
      </c>
      <c r="J18" s="46">
        <v>1040.99363128</v>
      </c>
      <c r="K18" s="46">
        <v>20.23529057</v>
      </c>
      <c r="L18" s="46">
        <v>118.41966549</v>
      </c>
      <c r="M18" s="46">
        <v>902.33867522000003</v>
      </c>
      <c r="N18" s="46"/>
      <c r="O18" s="46"/>
      <c r="P18" s="46"/>
      <c r="Q18" s="46"/>
    </row>
    <row r="19" spans="1:17" ht="12.75" hidden="1" customHeight="1" outlineLevel="1">
      <c r="A19" s="8">
        <v>40787</v>
      </c>
      <c r="B19" s="46">
        <v>2022.2706024199999</v>
      </c>
      <c r="C19" s="46">
        <f t="shared" si="1"/>
        <v>425.61687397999998</v>
      </c>
      <c r="D19" s="46">
        <f t="shared" si="2"/>
        <v>403.16615002999998</v>
      </c>
      <c r="E19" s="46">
        <f t="shared" si="3"/>
        <v>1193.48757841</v>
      </c>
      <c r="F19" s="46">
        <v>1014.69367457</v>
      </c>
      <c r="G19" s="46">
        <v>405.89044132999999</v>
      </c>
      <c r="H19" s="46">
        <v>284.46988778999997</v>
      </c>
      <c r="I19" s="46">
        <v>324.33334545000002</v>
      </c>
      <c r="J19" s="46">
        <v>1007.5769278499999</v>
      </c>
      <c r="K19" s="46">
        <v>19.72643265</v>
      </c>
      <c r="L19" s="46">
        <v>118.69626224</v>
      </c>
      <c r="M19" s="46">
        <v>869.15423295999994</v>
      </c>
      <c r="N19" s="46"/>
      <c r="O19" s="46"/>
      <c r="P19" s="46"/>
      <c r="Q19" s="46"/>
    </row>
    <row r="20" spans="1:17" ht="12.75" hidden="1" customHeight="1" outlineLevel="1">
      <c r="A20" s="8">
        <v>40817</v>
      </c>
      <c r="B20" s="46">
        <v>2031.3961797500001</v>
      </c>
      <c r="C20" s="46">
        <f t="shared" si="1"/>
        <v>448.71885364000002</v>
      </c>
      <c r="D20" s="46">
        <f t="shared" si="2"/>
        <v>403.46243785999997</v>
      </c>
      <c r="E20" s="46">
        <f t="shared" si="3"/>
        <v>1179.2148882500001</v>
      </c>
      <c r="F20" s="46">
        <v>1030.8406502800001</v>
      </c>
      <c r="G20" s="46">
        <v>412.71162050999999</v>
      </c>
      <c r="H20" s="46">
        <v>288.97329682999998</v>
      </c>
      <c r="I20" s="46">
        <v>329.15573294000001</v>
      </c>
      <c r="J20" s="46">
        <v>1000.55552947</v>
      </c>
      <c r="K20" s="46">
        <v>36.007233130000003</v>
      </c>
      <c r="L20" s="46">
        <v>114.48914103</v>
      </c>
      <c r="M20" s="46">
        <v>850.05915531000005</v>
      </c>
      <c r="N20" s="46"/>
      <c r="O20" s="46"/>
      <c r="P20" s="46"/>
      <c r="Q20" s="46"/>
    </row>
    <row r="21" spans="1:17" ht="12.75" hidden="1" customHeight="1" outlineLevel="1">
      <c r="A21" s="8">
        <v>40848</v>
      </c>
      <c r="B21" s="46">
        <v>1998.72067827</v>
      </c>
      <c r="C21" s="46">
        <f t="shared" si="1"/>
        <v>462.82356290999996</v>
      </c>
      <c r="D21" s="46">
        <f t="shared" si="2"/>
        <v>412.17198972999995</v>
      </c>
      <c r="E21" s="46">
        <f t="shared" si="3"/>
        <v>1123.7251256300001</v>
      </c>
      <c r="F21" s="46">
        <v>1032.3631513800001</v>
      </c>
      <c r="G21" s="46">
        <v>409.86509690999998</v>
      </c>
      <c r="H21" s="46">
        <v>300.55174778999998</v>
      </c>
      <c r="I21" s="46">
        <v>321.94630668000002</v>
      </c>
      <c r="J21" s="46">
        <v>966.35752689000003</v>
      </c>
      <c r="K21" s="46">
        <v>52.958466000000001</v>
      </c>
      <c r="L21" s="46">
        <v>111.62024194</v>
      </c>
      <c r="M21" s="46">
        <v>801.77881894999996</v>
      </c>
      <c r="N21" s="46"/>
      <c r="O21" s="46"/>
      <c r="P21" s="46"/>
      <c r="Q21" s="46"/>
    </row>
    <row r="22" spans="1:17" ht="12.75" hidden="1" customHeight="1" outlineLevel="1">
      <c r="A22" s="8">
        <v>40878</v>
      </c>
      <c r="B22" s="46">
        <v>1899.67176879</v>
      </c>
      <c r="C22" s="46">
        <f t="shared" si="1"/>
        <v>469.22208537</v>
      </c>
      <c r="D22" s="46">
        <f t="shared" si="2"/>
        <v>392.40485150000001</v>
      </c>
      <c r="E22" s="46">
        <f t="shared" si="3"/>
        <v>1038.04483192</v>
      </c>
      <c r="F22" s="46">
        <v>1037.3643657299999</v>
      </c>
      <c r="G22" s="46">
        <v>414.77575653000002</v>
      </c>
      <c r="H22" s="46">
        <v>302.47033386999999</v>
      </c>
      <c r="I22" s="46">
        <v>320.11827533000002</v>
      </c>
      <c r="J22" s="46">
        <v>862.30740305999996</v>
      </c>
      <c r="K22" s="46">
        <v>54.44632884</v>
      </c>
      <c r="L22" s="46">
        <v>89.934517630000002</v>
      </c>
      <c r="M22" s="46">
        <v>717.92655659000002</v>
      </c>
      <c r="N22" s="46"/>
      <c r="O22" s="46"/>
      <c r="P22" s="46"/>
      <c r="Q22" s="46"/>
    </row>
    <row r="23" spans="1:17" ht="12.75" hidden="1" customHeight="1" outlineLevel="1">
      <c r="A23" s="8">
        <v>40909</v>
      </c>
      <c r="B23" s="46">
        <v>1895.2354062500001</v>
      </c>
      <c r="C23" s="46">
        <f t="shared" si="1"/>
        <v>474.79537182000001</v>
      </c>
      <c r="D23" s="46">
        <f t="shared" si="2"/>
        <v>399.47718347</v>
      </c>
      <c r="E23" s="46">
        <f t="shared" si="3"/>
        <v>1020.96285096</v>
      </c>
      <c r="F23" s="46">
        <v>1050.7102053599999</v>
      </c>
      <c r="G23" s="46">
        <v>420.10762836999999</v>
      </c>
      <c r="H23" s="46">
        <v>311.23323439000001</v>
      </c>
      <c r="I23" s="46">
        <v>319.36934259999998</v>
      </c>
      <c r="J23" s="46">
        <v>844.52520088999995</v>
      </c>
      <c r="K23" s="46">
        <v>54.687743449999999</v>
      </c>
      <c r="L23" s="46">
        <v>88.243949079999993</v>
      </c>
      <c r="M23" s="46">
        <v>701.59350835999999</v>
      </c>
      <c r="N23" s="46"/>
      <c r="O23" s="46"/>
      <c r="P23" s="46"/>
      <c r="Q23" s="46"/>
    </row>
    <row r="24" spans="1:17" ht="12.75" hidden="1" customHeight="1" outlineLevel="1">
      <c r="A24" s="8">
        <v>40940</v>
      </c>
      <c r="B24" s="46">
        <v>1858.9574824700001</v>
      </c>
      <c r="C24" s="46">
        <f t="shared" si="1"/>
        <v>473.68271906999996</v>
      </c>
      <c r="D24" s="46">
        <f t="shared" si="2"/>
        <v>391.48595865999999</v>
      </c>
      <c r="E24" s="46">
        <f t="shared" si="3"/>
        <v>993.78880474000005</v>
      </c>
      <c r="F24" s="46">
        <v>1037.70483124</v>
      </c>
      <c r="G24" s="46">
        <v>418.96111418999999</v>
      </c>
      <c r="H24" s="46">
        <v>304.49615003999997</v>
      </c>
      <c r="I24" s="46">
        <v>314.24756701000001</v>
      </c>
      <c r="J24" s="46">
        <v>821.25265122999997</v>
      </c>
      <c r="K24" s="46">
        <v>54.721604880000001</v>
      </c>
      <c r="L24" s="46">
        <v>86.989808620000005</v>
      </c>
      <c r="M24" s="46">
        <v>679.54123773000003</v>
      </c>
      <c r="N24" s="46"/>
      <c r="O24" s="46"/>
      <c r="P24" s="46"/>
      <c r="Q24" s="46"/>
    </row>
    <row r="25" spans="1:17" ht="12.75" hidden="1" customHeight="1" outlineLevel="1">
      <c r="A25" s="8">
        <v>40969</v>
      </c>
      <c r="B25" s="46">
        <v>1833.16115855</v>
      </c>
      <c r="C25" s="46">
        <f t="shared" si="1"/>
        <v>477.84119799000001</v>
      </c>
      <c r="D25" s="46">
        <f t="shared" si="2"/>
        <v>380.75330421000001</v>
      </c>
      <c r="E25" s="46">
        <f t="shared" si="3"/>
        <v>974.56665635000002</v>
      </c>
      <c r="F25" s="46">
        <v>1040.01373954</v>
      </c>
      <c r="G25" s="46">
        <v>424.34165958</v>
      </c>
      <c r="H25" s="46">
        <v>303.21439765000002</v>
      </c>
      <c r="I25" s="46">
        <v>312.45768231</v>
      </c>
      <c r="J25" s="46">
        <v>793.14741901000002</v>
      </c>
      <c r="K25" s="46">
        <v>53.49953841</v>
      </c>
      <c r="L25" s="46">
        <v>77.538906560000001</v>
      </c>
      <c r="M25" s="46">
        <v>662.10897404000002</v>
      </c>
      <c r="N25" s="46"/>
      <c r="O25" s="46"/>
      <c r="P25" s="46"/>
      <c r="Q25" s="46"/>
    </row>
    <row r="26" spans="1:17" ht="12.75" hidden="1" customHeight="1" outlineLevel="1">
      <c r="A26" s="8">
        <v>41000</v>
      </c>
      <c r="B26" s="46">
        <v>1819.4131486199999</v>
      </c>
      <c r="C26" s="46">
        <f t="shared" si="1"/>
        <v>476.88662828999998</v>
      </c>
      <c r="D26" s="46">
        <f t="shared" si="2"/>
        <v>383.58337016999997</v>
      </c>
      <c r="E26" s="46">
        <f t="shared" si="3"/>
        <v>958.94315015999996</v>
      </c>
      <c r="F26" s="46">
        <v>1041.9291543899999</v>
      </c>
      <c r="G26" s="46">
        <v>423.15877279</v>
      </c>
      <c r="H26" s="46">
        <v>307.97730163</v>
      </c>
      <c r="I26" s="46">
        <v>310.79307997000001</v>
      </c>
      <c r="J26" s="46">
        <v>777.48399423000001</v>
      </c>
      <c r="K26" s="46">
        <v>53.727855499999997</v>
      </c>
      <c r="L26" s="46">
        <v>75.606068539999995</v>
      </c>
      <c r="M26" s="46">
        <v>648.15007018999995</v>
      </c>
      <c r="N26" s="46"/>
      <c r="O26" s="46"/>
      <c r="P26" s="46"/>
      <c r="Q26" s="46"/>
    </row>
    <row r="27" spans="1:17" ht="12.75" hidden="1" customHeight="1" outlineLevel="1">
      <c r="A27" s="8">
        <v>41030</v>
      </c>
      <c r="B27" s="46">
        <v>1794.7068919599999</v>
      </c>
      <c r="C27" s="46">
        <f t="shared" si="1"/>
        <v>487.57856397</v>
      </c>
      <c r="D27" s="46">
        <f t="shared" si="2"/>
        <v>382.57438343000001</v>
      </c>
      <c r="E27" s="46">
        <f t="shared" si="3"/>
        <v>924.55394455999999</v>
      </c>
      <c r="F27" s="46">
        <v>1064.5720929300001</v>
      </c>
      <c r="G27" s="46">
        <v>434.27323796000002</v>
      </c>
      <c r="H27" s="46">
        <v>313.93676707999998</v>
      </c>
      <c r="I27" s="46">
        <v>316.36208789</v>
      </c>
      <c r="J27" s="46">
        <v>730.13479902999995</v>
      </c>
      <c r="K27" s="46">
        <v>53.305326010000002</v>
      </c>
      <c r="L27" s="46">
        <v>68.637616350000002</v>
      </c>
      <c r="M27" s="46">
        <v>608.19185666999999</v>
      </c>
      <c r="N27" s="46"/>
      <c r="O27" s="46"/>
      <c r="P27" s="46"/>
      <c r="Q27" s="46"/>
    </row>
    <row r="28" spans="1:17" ht="12.75" hidden="1" customHeight="1" outlineLevel="1">
      <c r="A28" s="8">
        <v>41061</v>
      </c>
      <c r="B28" s="46">
        <v>1778.9224861800001</v>
      </c>
      <c r="C28" s="46">
        <f t="shared" si="1"/>
        <v>482.09764900000005</v>
      </c>
      <c r="D28" s="46">
        <f t="shared" si="2"/>
        <v>389.17469600000004</v>
      </c>
      <c r="E28" s="46">
        <f t="shared" si="3"/>
        <v>907.65014117999999</v>
      </c>
      <c r="F28" s="46">
        <v>1080.50323789</v>
      </c>
      <c r="G28" s="46">
        <v>439.39056913000002</v>
      </c>
      <c r="H28" s="46">
        <v>321.18066383000001</v>
      </c>
      <c r="I28" s="46">
        <v>319.93200493000001</v>
      </c>
      <c r="J28" s="46">
        <v>698.41924829000004</v>
      </c>
      <c r="K28" s="46">
        <v>42.707079870000001</v>
      </c>
      <c r="L28" s="46">
        <v>67.994032169999997</v>
      </c>
      <c r="M28" s="46">
        <v>587.71813625000004</v>
      </c>
      <c r="N28" s="46"/>
      <c r="O28" s="46"/>
      <c r="P28" s="46"/>
      <c r="Q28" s="46"/>
    </row>
    <row r="29" spans="1:17" ht="12.75" hidden="1" customHeight="1" outlineLevel="1">
      <c r="A29" s="8">
        <v>41091</v>
      </c>
      <c r="B29" s="46">
        <v>1778.8017866600001</v>
      </c>
      <c r="C29" s="46">
        <f t="shared" si="1"/>
        <v>487.04776451000004</v>
      </c>
      <c r="D29" s="46">
        <f t="shared" si="2"/>
        <v>393.29565481999998</v>
      </c>
      <c r="E29" s="46">
        <f t="shared" si="3"/>
        <v>898.4583673300001</v>
      </c>
      <c r="F29" s="46">
        <v>1092.2373479800001</v>
      </c>
      <c r="G29" s="46">
        <v>443.86188843000002</v>
      </c>
      <c r="H29" s="46">
        <v>326.07243065</v>
      </c>
      <c r="I29" s="46">
        <v>322.30302890000002</v>
      </c>
      <c r="J29" s="46">
        <v>686.56443867999997</v>
      </c>
      <c r="K29" s="46">
        <v>43.18587608</v>
      </c>
      <c r="L29" s="46">
        <v>67.223224169999995</v>
      </c>
      <c r="M29" s="46">
        <v>576.15533843000003</v>
      </c>
      <c r="N29" s="46"/>
      <c r="O29" s="46"/>
      <c r="P29" s="46"/>
      <c r="Q29" s="46"/>
    </row>
    <row r="30" spans="1:17" ht="12.75" hidden="1" customHeight="1" outlineLevel="1">
      <c r="A30" s="8">
        <v>41122</v>
      </c>
      <c r="B30" s="46">
        <v>1793.5637368499999</v>
      </c>
      <c r="C30" s="46">
        <f t="shared" si="1"/>
        <v>501.49658183000003</v>
      </c>
      <c r="D30" s="46">
        <f t="shared" si="2"/>
        <v>397.86421058000002</v>
      </c>
      <c r="E30" s="46">
        <f t="shared" si="3"/>
        <v>894.20294444000001</v>
      </c>
      <c r="F30" s="46">
        <v>1119.95909431</v>
      </c>
      <c r="G30" s="46">
        <v>461.39095428000002</v>
      </c>
      <c r="H30" s="46">
        <v>331.79946149</v>
      </c>
      <c r="I30" s="46">
        <v>326.76867854</v>
      </c>
      <c r="J30" s="46">
        <v>673.60464253999999</v>
      </c>
      <c r="K30" s="46">
        <v>40.105627550000001</v>
      </c>
      <c r="L30" s="46">
        <v>66.064749090000007</v>
      </c>
      <c r="M30" s="46">
        <v>567.43426590000001</v>
      </c>
      <c r="N30" s="46"/>
      <c r="O30" s="46"/>
      <c r="P30" s="46"/>
      <c r="Q30" s="46"/>
    </row>
    <row r="31" spans="1:17" ht="12.75" hidden="1" customHeight="1" outlineLevel="1">
      <c r="A31" s="8">
        <v>41153</v>
      </c>
      <c r="B31" s="46">
        <v>1786.00451118</v>
      </c>
      <c r="C31" s="46">
        <f t="shared" si="1"/>
        <v>504.36157658999997</v>
      </c>
      <c r="D31" s="46">
        <f t="shared" si="2"/>
        <v>401.88244356000001</v>
      </c>
      <c r="E31" s="46">
        <f t="shared" si="3"/>
        <v>879.76049103000014</v>
      </c>
      <c r="F31" s="46">
        <v>1128.11243442</v>
      </c>
      <c r="G31" s="46">
        <v>465.04363074999998</v>
      </c>
      <c r="H31" s="46">
        <v>337.5562784</v>
      </c>
      <c r="I31" s="46">
        <v>325.51252527000003</v>
      </c>
      <c r="J31" s="46">
        <v>657.89207676000001</v>
      </c>
      <c r="K31" s="46">
        <v>39.31794584</v>
      </c>
      <c r="L31" s="46">
        <v>64.326165160000002</v>
      </c>
      <c r="M31" s="46">
        <v>554.24796576000006</v>
      </c>
      <c r="N31" s="46"/>
      <c r="O31" s="46"/>
      <c r="P31" s="46"/>
      <c r="Q31" s="46"/>
    </row>
    <row r="32" spans="1:17" ht="12.75" hidden="1" customHeight="1" outlineLevel="1">
      <c r="A32" s="8">
        <v>41183</v>
      </c>
      <c r="B32" s="46">
        <v>1766.33634213</v>
      </c>
      <c r="C32" s="46">
        <f t="shared" si="1"/>
        <v>492.20214516999999</v>
      </c>
      <c r="D32" s="46">
        <f t="shared" si="2"/>
        <v>407.40489988000002</v>
      </c>
      <c r="E32" s="46">
        <f t="shared" si="3"/>
        <v>866.72929707999992</v>
      </c>
      <c r="F32" s="46">
        <v>1132.59761944</v>
      </c>
      <c r="G32" s="46">
        <v>467.05210118999997</v>
      </c>
      <c r="H32" s="46">
        <v>341.45763719000001</v>
      </c>
      <c r="I32" s="46">
        <v>324.08788105999997</v>
      </c>
      <c r="J32" s="46">
        <v>633.73872269000003</v>
      </c>
      <c r="K32" s="46">
        <v>25.15004398</v>
      </c>
      <c r="L32" s="46">
        <v>65.947262690000002</v>
      </c>
      <c r="M32" s="46">
        <v>542.64141601999995</v>
      </c>
      <c r="N32" s="46"/>
      <c r="O32" s="46"/>
      <c r="P32" s="46"/>
      <c r="Q32" s="46"/>
    </row>
    <row r="33" spans="1:17" ht="12.75" hidden="1" customHeight="1" outlineLevel="1">
      <c r="A33" s="8">
        <v>41214</v>
      </c>
      <c r="B33" s="46">
        <v>1748.62067037</v>
      </c>
      <c r="C33" s="46">
        <f t="shared" si="1"/>
        <v>493.71441808999998</v>
      </c>
      <c r="D33" s="46">
        <f t="shared" si="2"/>
        <v>403.68693251000002</v>
      </c>
      <c r="E33" s="46">
        <f t="shared" si="3"/>
        <v>851.21931976999997</v>
      </c>
      <c r="F33" s="46">
        <v>1135.40581253</v>
      </c>
      <c r="G33" s="46">
        <v>471.46441301999999</v>
      </c>
      <c r="H33" s="46">
        <v>340.31864049000001</v>
      </c>
      <c r="I33" s="46">
        <v>323.62275901999999</v>
      </c>
      <c r="J33" s="46">
        <v>613.21485784000004</v>
      </c>
      <c r="K33" s="46">
        <v>22.25000507</v>
      </c>
      <c r="L33" s="46">
        <v>63.368292019999998</v>
      </c>
      <c r="M33" s="46">
        <v>527.59656074999998</v>
      </c>
      <c r="N33" s="46"/>
      <c r="O33" s="46"/>
      <c r="P33" s="46"/>
      <c r="Q33" s="46"/>
    </row>
    <row r="34" spans="1:17" ht="12.75" hidden="1" customHeight="1" outlineLevel="1">
      <c r="A34" s="8">
        <v>41244</v>
      </c>
      <c r="B34" s="46">
        <v>1727.8005562799999</v>
      </c>
      <c r="C34" s="46">
        <f t="shared" si="1"/>
        <v>495.30602467</v>
      </c>
      <c r="D34" s="46">
        <f t="shared" si="2"/>
        <v>400.08963628999999</v>
      </c>
      <c r="E34" s="46">
        <f t="shared" si="3"/>
        <v>832.40489532000004</v>
      </c>
      <c r="F34" s="46">
        <v>1139.2437297399999</v>
      </c>
      <c r="G34" s="46">
        <v>474.65649366000002</v>
      </c>
      <c r="H34" s="46">
        <v>339.19641887</v>
      </c>
      <c r="I34" s="46">
        <v>325.39081721000002</v>
      </c>
      <c r="J34" s="46">
        <v>588.55682653999997</v>
      </c>
      <c r="K34" s="46">
        <v>20.64953101</v>
      </c>
      <c r="L34" s="46">
        <v>60.893217419999999</v>
      </c>
      <c r="M34" s="46">
        <v>507.01407811000001</v>
      </c>
      <c r="N34" s="46"/>
      <c r="O34" s="46"/>
      <c r="P34" s="46"/>
      <c r="Q34" s="46"/>
    </row>
    <row r="35" spans="1:17" ht="12.75" hidden="1" customHeight="1" outlineLevel="1">
      <c r="A35" s="8">
        <v>41275</v>
      </c>
      <c r="B35" s="46">
        <v>1721.8169643700001</v>
      </c>
      <c r="C35" s="46">
        <f t="shared" si="1"/>
        <v>505.58797557000003</v>
      </c>
      <c r="D35" s="46">
        <f t="shared" si="2"/>
        <v>399.18217415999999</v>
      </c>
      <c r="E35" s="46">
        <f t="shared" si="3"/>
        <v>817.04681464000009</v>
      </c>
      <c r="F35" s="46">
        <v>1140.9423086500001</v>
      </c>
      <c r="G35" s="46">
        <v>484.42233804</v>
      </c>
      <c r="H35" s="46">
        <v>340.44141801000001</v>
      </c>
      <c r="I35" s="46">
        <v>316.07855260000002</v>
      </c>
      <c r="J35" s="46">
        <v>580.87465571999996</v>
      </c>
      <c r="K35" s="46">
        <v>21.165637530000001</v>
      </c>
      <c r="L35" s="46">
        <v>58.740756150000003</v>
      </c>
      <c r="M35" s="46">
        <v>500.96826204000001</v>
      </c>
      <c r="N35" s="46"/>
      <c r="O35" s="46"/>
      <c r="P35" s="46"/>
      <c r="Q35" s="46"/>
    </row>
    <row r="36" spans="1:17" ht="12.75" hidden="1" customHeight="1" outlineLevel="1">
      <c r="A36" s="8">
        <v>41306</v>
      </c>
      <c r="B36" s="46">
        <v>1718.89293993</v>
      </c>
      <c r="C36" s="46">
        <f t="shared" si="1"/>
        <v>563.41525353999998</v>
      </c>
      <c r="D36" s="46">
        <f t="shared" si="2"/>
        <v>353.73296132000002</v>
      </c>
      <c r="E36" s="46">
        <f t="shared" si="3"/>
        <v>801.74472506999996</v>
      </c>
      <c r="F36" s="46">
        <v>1147.0515093500001</v>
      </c>
      <c r="G36" s="46">
        <v>517.33999039000003</v>
      </c>
      <c r="H36" s="46">
        <v>316.76386393000001</v>
      </c>
      <c r="I36" s="46">
        <v>312.94765503000002</v>
      </c>
      <c r="J36" s="46">
        <v>571.84143057999995</v>
      </c>
      <c r="K36" s="46">
        <v>46.075263149999998</v>
      </c>
      <c r="L36" s="46">
        <v>36.969097390000002</v>
      </c>
      <c r="M36" s="46">
        <v>488.79707003999999</v>
      </c>
      <c r="N36" s="46"/>
      <c r="O36" s="46"/>
      <c r="P36" s="46"/>
      <c r="Q36" s="46"/>
    </row>
    <row r="37" spans="1:17" ht="12.75" hidden="1" customHeight="1" outlineLevel="1">
      <c r="A37" s="8">
        <v>41334</v>
      </c>
      <c r="B37" s="46">
        <v>1725.6134860699999</v>
      </c>
      <c r="C37" s="46">
        <f t="shared" si="1"/>
        <v>576.60968327</v>
      </c>
      <c r="D37" s="46">
        <f t="shared" si="2"/>
        <v>353.03657118000001</v>
      </c>
      <c r="E37" s="46">
        <f t="shared" si="3"/>
        <v>795.96723162000001</v>
      </c>
      <c r="F37" s="46">
        <v>1159.72418928</v>
      </c>
      <c r="G37" s="46">
        <v>529.69272192999995</v>
      </c>
      <c r="H37" s="46">
        <v>316.88840148999998</v>
      </c>
      <c r="I37" s="46">
        <v>313.14306585999998</v>
      </c>
      <c r="J37" s="46">
        <v>565.88929679</v>
      </c>
      <c r="K37" s="46">
        <v>46.91696134</v>
      </c>
      <c r="L37" s="46">
        <v>36.148169690000003</v>
      </c>
      <c r="M37" s="46">
        <v>482.82416576000003</v>
      </c>
      <c r="N37" s="46"/>
      <c r="O37" s="46"/>
      <c r="P37" s="46"/>
      <c r="Q37" s="46"/>
    </row>
    <row r="38" spans="1:17" ht="12.75" hidden="1" customHeight="1" outlineLevel="1">
      <c r="A38" s="8">
        <v>41365</v>
      </c>
      <c r="B38" s="46">
        <v>1756.88906477</v>
      </c>
      <c r="C38" s="46">
        <f t="shared" si="1"/>
        <v>603.63134474000003</v>
      </c>
      <c r="D38" s="46">
        <f t="shared" si="2"/>
        <v>358.63476584</v>
      </c>
      <c r="E38" s="46">
        <f t="shared" si="3"/>
        <v>794.62295418999997</v>
      </c>
      <c r="F38" s="46">
        <v>1197.01726747</v>
      </c>
      <c r="G38" s="46">
        <v>556.87425607</v>
      </c>
      <c r="H38" s="46">
        <v>323.95581346</v>
      </c>
      <c r="I38" s="46">
        <v>316.18719793999998</v>
      </c>
      <c r="J38" s="46">
        <v>559.87179730000003</v>
      </c>
      <c r="K38" s="46">
        <v>46.757088670000002</v>
      </c>
      <c r="L38" s="46">
        <v>34.678952379999998</v>
      </c>
      <c r="M38" s="46">
        <v>478.43575625</v>
      </c>
      <c r="N38" s="46"/>
      <c r="O38" s="46"/>
      <c r="P38" s="46"/>
      <c r="Q38" s="46"/>
    </row>
    <row r="39" spans="1:17" ht="12.75" hidden="1" customHeight="1" outlineLevel="1">
      <c r="A39" s="8">
        <v>41395</v>
      </c>
      <c r="B39" s="46">
        <v>1764.5721140799999</v>
      </c>
      <c r="C39" s="46">
        <f t="shared" si="1"/>
        <v>616.92615695000006</v>
      </c>
      <c r="D39" s="46">
        <f t="shared" si="2"/>
        <v>360.88019598</v>
      </c>
      <c r="E39" s="46">
        <f t="shared" si="3"/>
        <v>786.76576115</v>
      </c>
      <c r="F39" s="46">
        <v>1213.06748378</v>
      </c>
      <c r="G39" s="46">
        <v>570.70184554000002</v>
      </c>
      <c r="H39" s="46">
        <v>328.49070338000001</v>
      </c>
      <c r="I39" s="46">
        <v>313.87493486</v>
      </c>
      <c r="J39" s="46">
        <v>551.50463030000003</v>
      </c>
      <c r="K39" s="46">
        <v>46.224311409999999</v>
      </c>
      <c r="L39" s="46">
        <v>32.389492599999997</v>
      </c>
      <c r="M39" s="46">
        <v>472.89082629000001</v>
      </c>
      <c r="N39" s="46"/>
      <c r="O39" s="46"/>
      <c r="P39" s="46"/>
      <c r="Q39" s="46"/>
    </row>
    <row r="40" spans="1:17" ht="12.75" hidden="1" customHeight="1" outlineLevel="1">
      <c r="A40" s="8">
        <v>41426</v>
      </c>
      <c r="B40" s="46">
        <v>1762.06641212</v>
      </c>
      <c r="C40" s="46">
        <f t="shared" si="1"/>
        <v>621.42586524000001</v>
      </c>
      <c r="D40" s="46">
        <f t="shared" si="2"/>
        <v>364.62678225000002</v>
      </c>
      <c r="E40" s="46">
        <f t="shared" si="3"/>
        <v>776.01376462999997</v>
      </c>
      <c r="F40" s="46">
        <v>1219.79670351</v>
      </c>
      <c r="G40" s="46">
        <v>577.90503195999997</v>
      </c>
      <c r="H40" s="46">
        <v>332.52697877000003</v>
      </c>
      <c r="I40" s="46">
        <v>309.36469277999998</v>
      </c>
      <c r="J40" s="46">
        <v>542.26970860999995</v>
      </c>
      <c r="K40" s="46">
        <v>43.520833279999998</v>
      </c>
      <c r="L40" s="46">
        <v>32.099803479999999</v>
      </c>
      <c r="M40" s="46">
        <v>466.64907184999998</v>
      </c>
      <c r="N40" s="46"/>
      <c r="O40" s="46"/>
      <c r="P40" s="46"/>
      <c r="Q40" s="46"/>
    </row>
    <row r="41" spans="1:17" ht="12.75" hidden="1" customHeight="1" outlineLevel="1">
      <c r="A41" s="8">
        <v>41456</v>
      </c>
      <c r="B41" s="46">
        <v>1765.1803689400001</v>
      </c>
      <c r="C41" s="46">
        <f t="shared" si="1"/>
        <v>632.39930385000002</v>
      </c>
      <c r="D41" s="46">
        <f t="shared" si="2"/>
        <v>370.79462014000001</v>
      </c>
      <c r="E41" s="46">
        <f t="shared" si="3"/>
        <v>761.98644495000008</v>
      </c>
      <c r="F41" s="46">
        <v>1242.75682192</v>
      </c>
      <c r="G41" s="46">
        <v>590.73944125000003</v>
      </c>
      <c r="H41" s="46">
        <v>339.74449915000002</v>
      </c>
      <c r="I41" s="46">
        <v>312.27288152</v>
      </c>
      <c r="J41" s="46">
        <v>522.42354702</v>
      </c>
      <c r="K41" s="46">
        <v>41.659862599999997</v>
      </c>
      <c r="L41" s="46">
        <v>31.05012099</v>
      </c>
      <c r="M41" s="46">
        <v>449.71356343000002</v>
      </c>
      <c r="N41" s="46"/>
      <c r="O41" s="46"/>
      <c r="P41" s="46"/>
      <c r="Q41" s="46"/>
    </row>
    <row r="42" spans="1:17" ht="12.75" hidden="1" customHeight="1" outlineLevel="1">
      <c r="A42" s="8">
        <v>41487</v>
      </c>
      <c r="B42" s="46">
        <v>1781.55208791</v>
      </c>
      <c r="C42" s="46">
        <f t="shared" si="1"/>
        <v>651.05713315000003</v>
      </c>
      <c r="D42" s="46">
        <f t="shared" si="2"/>
        <v>374.86810011</v>
      </c>
      <c r="E42" s="46">
        <f t="shared" si="3"/>
        <v>755.62685465000004</v>
      </c>
      <c r="F42" s="46">
        <v>1266.7929243599999</v>
      </c>
      <c r="G42" s="46">
        <v>608.65394810999999</v>
      </c>
      <c r="H42" s="46">
        <v>346.35394861999998</v>
      </c>
      <c r="I42" s="46">
        <v>311.78502763</v>
      </c>
      <c r="J42" s="46">
        <v>514.75916355000004</v>
      </c>
      <c r="K42" s="46">
        <v>42.403185039999997</v>
      </c>
      <c r="L42" s="46">
        <v>28.51415149</v>
      </c>
      <c r="M42" s="46">
        <v>443.84182701999998</v>
      </c>
      <c r="N42" s="46"/>
      <c r="O42" s="46"/>
      <c r="P42" s="46"/>
      <c r="Q42" s="46"/>
    </row>
    <row r="43" spans="1:17" ht="12.75" hidden="1" customHeight="1" outlineLevel="1">
      <c r="A43" s="8">
        <v>41518</v>
      </c>
      <c r="B43" s="46">
        <v>1798.51382773</v>
      </c>
      <c r="C43" s="46">
        <f t="shared" si="1"/>
        <v>667.20931308000002</v>
      </c>
      <c r="D43" s="46">
        <f t="shared" si="2"/>
        <v>381.74828112</v>
      </c>
      <c r="E43" s="46">
        <f t="shared" si="3"/>
        <v>749.55623352999999</v>
      </c>
      <c r="F43" s="46">
        <v>1289.31306999</v>
      </c>
      <c r="G43" s="46">
        <v>625.41628259000004</v>
      </c>
      <c r="H43" s="46">
        <v>353.46221266999999</v>
      </c>
      <c r="I43" s="46">
        <v>310.43457473000001</v>
      </c>
      <c r="J43" s="46">
        <v>509.20075773999997</v>
      </c>
      <c r="K43" s="46">
        <v>41.79303049</v>
      </c>
      <c r="L43" s="46">
        <v>28.286068449999998</v>
      </c>
      <c r="M43" s="46">
        <v>439.12165879999998</v>
      </c>
      <c r="N43" s="46"/>
      <c r="O43" s="46"/>
      <c r="P43" s="46"/>
      <c r="Q43" s="46"/>
    </row>
    <row r="44" spans="1:17" ht="12.75" hidden="1" customHeight="1" outlineLevel="1">
      <c r="A44" s="8">
        <v>41548</v>
      </c>
      <c r="B44" s="46">
        <v>1799.5058710000001</v>
      </c>
      <c r="C44" s="46">
        <f t="shared" si="1"/>
        <v>674.19923530999995</v>
      </c>
      <c r="D44" s="46">
        <f t="shared" si="2"/>
        <v>382.55554054999999</v>
      </c>
      <c r="E44" s="46">
        <f t="shared" si="3"/>
        <v>742.75109513999996</v>
      </c>
      <c r="F44" s="46">
        <v>1298.41435243</v>
      </c>
      <c r="G44" s="46">
        <v>633.08966515999998</v>
      </c>
      <c r="H44" s="46">
        <v>353.99941360999998</v>
      </c>
      <c r="I44" s="46">
        <v>311.32527365999999</v>
      </c>
      <c r="J44" s="46">
        <v>501.09151857000001</v>
      </c>
      <c r="K44" s="46">
        <v>41.109570150000003</v>
      </c>
      <c r="L44" s="46">
        <v>28.556126939999999</v>
      </c>
      <c r="M44" s="46">
        <v>431.42582148000002</v>
      </c>
      <c r="N44" s="46"/>
      <c r="O44" s="46"/>
      <c r="P44" s="46"/>
      <c r="Q44" s="46"/>
    </row>
    <row r="45" spans="1:17" ht="12.75" hidden="1" customHeight="1" outlineLevel="1">
      <c r="A45" s="8">
        <v>41579</v>
      </c>
      <c r="B45" s="46">
        <v>1761.1201065099999</v>
      </c>
      <c r="C45" s="46">
        <f t="shared" si="1"/>
        <v>650.89661389000003</v>
      </c>
      <c r="D45" s="46">
        <f t="shared" si="2"/>
        <v>383.75340885999998</v>
      </c>
      <c r="E45" s="46">
        <f t="shared" si="3"/>
        <v>726.47008376000008</v>
      </c>
      <c r="F45" s="46">
        <v>1286.40016137</v>
      </c>
      <c r="G45" s="46">
        <v>623.43247639000003</v>
      </c>
      <c r="H45" s="46">
        <v>355.89675911</v>
      </c>
      <c r="I45" s="46">
        <v>307.07092587</v>
      </c>
      <c r="J45" s="46">
        <v>474.71994513999999</v>
      </c>
      <c r="K45" s="46">
        <v>27.4641375</v>
      </c>
      <c r="L45" s="46">
        <v>27.856649749999999</v>
      </c>
      <c r="M45" s="46">
        <v>419.39915789000003</v>
      </c>
      <c r="N45" s="46"/>
      <c r="O45" s="46"/>
      <c r="P45" s="46"/>
      <c r="Q45" s="46"/>
    </row>
    <row r="46" spans="1:17" ht="12.75" hidden="1" customHeight="1" outlineLevel="1">
      <c r="A46" s="8">
        <v>41609</v>
      </c>
      <c r="B46" s="46">
        <v>1756.8549329800001</v>
      </c>
      <c r="C46" s="46">
        <f t="shared" si="1"/>
        <v>654.98313280999992</v>
      </c>
      <c r="D46" s="46">
        <f t="shared" si="2"/>
        <v>383.68918156000001</v>
      </c>
      <c r="E46" s="46">
        <f t="shared" si="3"/>
        <v>718.18261860999996</v>
      </c>
      <c r="F46" s="46">
        <v>1293.0789642699999</v>
      </c>
      <c r="G46" s="46">
        <v>628.35738636999997</v>
      </c>
      <c r="H46" s="46">
        <v>356.32721885000001</v>
      </c>
      <c r="I46" s="46">
        <v>308.39435904999999</v>
      </c>
      <c r="J46" s="46">
        <v>463.77596870999997</v>
      </c>
      <c r="K46" s="46">
        <v>26.62574644</v>
      </c>
      <c r="L46" s="46">
        <v>27.36196271</v>
      </c>
      <c r="M46" s="46">
        <v>409.78825955999997</v>
      </c>
      <c r="N46" s="46"/>
      <c r="O46" s="46"/>
      <c r="P46" s="46"/>
      <c r="Q46" s="46"/>
    </row>
    <row r="47" spans="1:17" ht="12.75" hidden="1" customHeight="1" outlineLevel="1">
      <c r="A47" s="8">
        <v>41640</v>
      </c>
      <c r="B47" s="46">
        <v>1768.96105977</v>
      </c>
      <c r="C47" s="46">
        <f t="shared" si="1"/>
        <v>668.37342396999998</v>
      </c>
      <c r="D47" s="46">
        <f t="shared" si="2"/>
        <v>388.43386757000002</v>
      </c>
      <c r="E47" s="46">
        <f t="shared" si="3"/>
        <v>712.15376822999997</v>
      </c>
      <c r="F47" s="46">
        <v>1311.65889851</v>
      </c>
      <c r="G47" s="46">
        <v>641.21117469000001</v>
      </c>
      <c r="H47" s="46">
        <v>361.11920977</v>
      </c>
      <c r="I47" s="46">
        <v>309.32851405000002</v>
      </c>
      <c r="J47" s="46">
        <v>457.30216125999999</v>
      </c>
      <c r="K47" s="46">
        <v>27.162249280000001</v>
      </c>
      <c r="L47" s="46">
        <v>27.314657799999999</v>
      </c>
      <c r="M47" s="46">
        <v>402.82525418</v>
      </c>
      <c r="N47" s="46"/>
      <c r="O47" s="46"/>
      <c r="P47" s="46"/>
      <c r="Q47" s="46"/>
    </row>
    <row r="48" spans="1:17" ht="12.75" hidden="1" customHeight="1" outlineLevel="1">
      <c r="A48" s="8">
        <v>41671</v>
      </c>
      <c r="B48" s="46">
        <v>1889.09340488</v>
      </c>
      <c r="C48" s="46">
        <f t="shared" si="1"/>
        <v>679.66439216000003</v>
      </c>
      <c r="D48" s="46">
        <f t="shared" si="2"/>
        <v>427.66627710999995</v>
      </c>
      <c r="E48" s="46">
        <f t="shared" si="3"/>
        <v>781.76273560999994</v>
      </c>
      <c r="F48" s="46">
        <v>1326.77458344</v>
      </c>
      <c r="G48" s="46">
        <v>650.92256812000005</v>
      </c>
      <c r="H48" s="46">
        <v>370.59511866999998</v>
      </c>
      <c r="I48" s="46">
        <v>305.25689664999999</v>
      </c>
      <c r="J48" s="46">
        <v>562.31882143999997</v>
      </c>
      <c r="K48" s="46">
        <v>28.741824040000001</v>
      </c>
      <c r="L48" s="46">
        <v>57.071158439999998</v>
      </c>
      <c r="M48" s="46">
        <v>476.50583896000001</v>
      </c>
      <c r="N48" s="46"/>
      <c r="O48" s="46"/>
      <c r="P48" s="46"/>
      <c r="Q48" s="46"/>
    </row>
    <row r="49" spans="1:17" ht="12.75" hidden="1" customHeight="1" outlineLevel="1">
      <c r="A49" s="8">
        <v>41699</v>
      </c>
      <c r="B49" s="46">
        <v>1936.1893209</v>
      </c>
      <c r="C49" s="46">
        <f t="shared" si="1"/>
        <v>697.21152469000003</v>
      </c>
      <c r="D49" s="46">
        <f t="shared" si="2"/>
        <v>394.50080065000003</v>
      </c>
      <c r="E49" s="46">
        <f t="shared" si="3"/>
        <v>844.47699555999998</v>
      </c>
      <c r="F49" s="46">
        <v>1330.85648664</v>
      </c>
      <c r="G49" s="46">
        <v>665.47032095999998</v>
      </c>
      <c r="H49" s="46">
        <v>358.47105970000001</v>
      </c>
      <c r="I49" s="46">
        <v>306.91510598000002</v>
      </c>
      <c r="J49" s="46">
        <v>605.33283426000003</v>
      </c>
      <c r="K49" s="46">
        <v>31.741203729999999</v>
      </c>
      <c r="L49" s="46">
        <v>36.029740949999997</v>
      </c>
      <c r="M49" s="46">
        <v>537.56188957999996</v>
      </c>
      <c r="N49" s="46"/>
      <c r="O49" s="46"/>
      <c r="P49" s="46"/>
      <c r="Q49" s="46"/>
    </row>
    <row r="50" spans="1:17" ht="12.75" hidden="1" customHeight="1" outlineLevel="1">
      <c r="A50" s="8">
        <v>41730</v>
      </c>
      <c r="B50" s="46">
        <v>1962.43375242</v>
      </c>
      <c r="C50" s="46">
        <f t="shared" si="1"/>
        <v>706.70705676</v>
      </c>
      <c r="D50" s="46">
        <f t="shared" si="2"/>
        <v>401.99162939000001</v>
      </c>
      <c r="E50" s="46">
        <f t="shared" si="3"/>
        <v>853.73506627000006</v>
      </c>
      <c r="F50" s="46">
        <v>1343.0883426800001</v>
      </c>
      <c r="G50" s="46">
        <v>681.08780492999995</v>
      </c>
      <c r="H50" s="46">
        <v>357.67143202</v>
      </c>
      <c r="I50" s="46">
        <v>304.32910572999998</v>
      </c>
      <c r="J50" s="46">
        <v>619.34540974000004</v>
      </c>
      <c r="K50" s="46">
        <v>25.61925183</v>
      </c>
      <c r="L50" s="46">
        <v>44.320197370000002</v>
      </c>
      <c r="M50" s="46">
        <v>549.40596054000002</v>
      </c>
      <c r="N50" s="46"/>
      <c r="O50" s="46"/>
      <c r="P50" s="46"/>
      <c r="Q50" s="46"/>
    </row>
    <row r="51" spans="1:17" ht="12.75" hidden="1" customHeight="1" outlineLevel="1">
      <c r="A51" s="8">
        <v>41760</v>
      </c>
      <c r="B51" s="46">
        <v>1958.0756736000001</v>
      </c>
      <c r="C51" s="46">
        <f t="shared" si="1"/>
        <v>699.50295018999998</v>
      </c>
      <c r="D51" s="46">
        <f t="shared" si="2"/>
        <v>420.17596454</v>
      </c>
      <c r="E51" s="46">
        <f t="shared" si="3"/>
        <v>838.39675886999999</v>
      </c>
      <c r="F51" s="46">
        <v>1326.9463064500001</v>
      </c>
      <c r="G51" s="46">
        <v>673.10127827999997</v>
      </c>
      <c r="H51" s="46">
        <v>356.63881980000002</v>
      </c>
      <c r="I51" s="46">
        <v>297.20620837000001</v>
      </c>
      <c r="J51" s="46">
        <v>631.12936715000001</v>
      </c>
      <c r="K51" s="46">
        <v>26.401671910000001</v>
      </c>
      <c r="L51" s="46">
        <v>63.537144740000002</v>
      </c>
      <c r="M51" s="46">
        <v>541.19055049999997</v>
      </c>
      <c r="N51" s="46"/>
      <c r="O51" s="46"/>
      <c r="P51" s="46"/>
      <c r="Q51" s="46"/>
    </row>
    <row r="52" spans="1:17" ht="12.75" hidden="1" customHeight="1" outlineLevel="1">
      <c r="A52" s="8">
        <v>41791</v>
      </c>
      <c r="B52" s="46">
        <v>1919.38024645</v>
      </c>
      <c r="C52" s="46">
        <f t="shared" si="1"/>
        <v>699.80725801000006</v>
      </c>
      <c r="D52" s="46">
        <f t="shared" si="2"/>
        <v>384.31326094000002</v>
      </c>
      <c r="E52" s="46">
        <f t="shared" si="3"/>
        <v>835.25972750000005</v>
      </c>
      <c r="F52" s="46">
        <v>1320.80812145</v>
      </c>
      <c r="G52" s="46">
        <v>676.72932733000005</v>
      </c>
      <c r="H52" s="46">
        <v>344.00948017000002</v>
      </c>
      <c r="I52" s="46">
        <v>300.06931394999998</v>
      </c>
      <c r="J52" s="46">
        <v>598.57212500000003</v>
      </c>
      <c r="K52" s="46">
        <v>23.077930680000001</v>
      </c>
      <c r="L52" s="46">
        <v>40.303780770000003</v>
      </c>
      <c r="M52" s="46">
        <v>535.19041355000002</v>
      </c>
      <c r="N52" s="46"/>
      <c r="O52" s="46"/>
      <c r="P52" s="46"/>
      <c r="Q52" s="46"/>
    </row>
    <row r="53" spans="1:17" ht="12.75" hidden="1" customHeight="1" outlineLevel="1">
      <c r="A53" s="8">
        <v>41821</v>
      </c>
      <c r="B53" s="46">
        <v>1933.63184742</v>
      </c>
      <c r="C53" s="46">
        <f t="shared" si="1"/>
        <v>721.90696253999999</v>
      </c>
      <c r="D53" s="46">
        <f t="shared" si="2"/>
        <v>378.82378208</v>
      </c>
      <c r="E53" s="46">
        <f t="shared" si="3"/>
        <v>832.90110279999999</v>
      </c>
      <c r="F53" s="46">
        <v>1328.99738355</v>
      </c>
      <c r="G53" s="46">
        <v>696.88074778999999</v>
      </c>
      <c r="H53" s="46">
        <v>339.29968521000001</v>
      </c>
      <c r="I53" s="46">
        <v>292.81695055</v>
      </c>
      <c r="J53" s="46">
        <v>604.63446386999999</v>
      </c>
      <c r="K53" s="46">
        <v>25.026214750000001</v>
      </c>
      <c r="L53" s="46">
        <v>39.524096870000001</v>
      </c>
      <c r="M53" s="46">
        <v>540.08415224999999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2028.27289219</v>
      </c>
      <c r="C54" s="46">
        <f t="shared" si="1"/>
        <v>747.05632123999999</v>
      </c>
      <c r="D54" s="46">
        <f t="shared" si="2"/>
        <v>366.63021938000003</v>
      </c>
      <c r="E54" s="46">
        <f t="shared" si="3"/>
        <v>914.58635157000003</v>
      </c>
      <c r="F54" s="46">
        <v>1332.59465282</v>
      </c>
      <c r="G54" s="46">
        <v>714.22714867000002</v>
      </c>
      <c r="H54" s="46">
        <v>327.24647191000003</v>
      </c>
      <c r="I54" s="46">
        <v>291.12103223999998</v>
      </c>
      <c r="J54" s="46">
        <v>695.67823937000003</v>
      </c>
      <c r="K54" s="46">
        <v>32.829172569999997</v>
      </c>
      <c r="L54" s="46">
        <v>39.383747470000003</v>
      </c>
      <c r="M54" s="46">
        <v>623.46531933000006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1965.2642560899999</v>
      </c>
      <c r="C55" s="46">
        <f t="shared" si="1"/>
        <v>727.73419066000008</v>
      </c>
      <c r="D55" s="46">
        <f t="shared" si="2"/>
        <v>370.16320521999995</v>
      </c>
      <c r="E55" s="46">
        <f t="shared" si="3"/>
        <v>867.36686021000003</v>
      </c>
      <c r="F55" s="46">
        <v>1314.8318942599999</v>
      </c>
      <c r="G55" s="46">
        <v>703.26005694000003</v>
      </c>
      <c r="H55" s="46">
        <v>326.61663327999997</v>
      </c>
      <c r="I55" s="46">
        <v>284.95520404000001</v>
      </c>
      <c r="J55" s="46">
        <v>650.43236182999999</v>
      </c>
      <c r="K55" s="46">
        <v>24.474133720000001</v>
      </c>
      <c r="L55" s="46">
        <v>43.54657194</v>
      </c>
      <c r="M55" s="46">
        <v>582.41165617000001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1933.7990617200001</v>
      </c>
      <c r="C56" s="46">
        <f t="shared" si="1"/>
        <v>722.31864159999998</v>
      </c>
      <c r="D56" s="46">
        <f t="shared" si="2"/>
        <v>358.22919874000002</v>
      </c>
      <c r="E56" s="46">
        <f t="shared" si="3"/>
        <v>853.25122138000006</v>
      </c>
      <c r="F56" s="46">
        <v>1295.1707289000001</v>
      </c>
      <c r="G56" s="46">
        <v>690.72717098999999</v>
      </c>
      <c r="H56" s="46">
        <v>320.90588745000002</v>
      </c>
      <c r="I56" s="46">
        <v>283.53767046000002</v>
      </c>
      <c r="J56" s="46">
        <v>638.62833281999997</v>
      </c>
      <c r="K56" s="46">
        <v>31.591470609999998</v>
      </c>
      <c r="L56" s="46">
        <v>37.323311289999999</v>
      </c>
      <c r="M56" s="46">
        <v>569.71355091999999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1993.7217669199999</v>
      </c>
      <c r="C57" s="46">
        <f t="shared" si="1"/>
        <v>713.91511646999993</v>
      </c>
      <c r="D57" s="46">
        <f t="shared" si="2"/>
        <v>354.12626021</v>
      </c>
      <c r="E57" s="46">
        <f t="shared" si="3"/>
        <v>925.68039023999995</v>
      </c>
      <c r="F57" s="46">
        <v>1267.14137155</v>
      </c>
      <c r="G57" s="46">
        <v>677.72194653999998</v>
      </c>
      <c r="H57" s="46">
        <v>310.94070259</v>
      </c>
      <c r="I57" s="46">
        <v>278.47872242</v>
      </c>
      <c r="J57" s="46">
        <v>726.58039537000002</v>
      </c>
      <c r="K57" s="46">
        <v>36.193169930000003</v>
      </c>
      <c r="L57" s="46">
        <v>43.185557619999997</v>
      </c>
      <c r="M57" s="46">
        <v>647.20166782000001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1993.4327220099999</v>
      </c>
      <c r="C58" s="46">
        <f t="shared" si="1"/>
        <v>732.34716397</v>
      </c>
      <c r="D58" s="46">
        <f t="shared" si="2"/>
        <v>331.64372469</v>
      </c>
      <c r="E58" s="46">
        <f t="shared" si="3"/>
        <v>929.44183335000002</v>
      </c>
      <c r="F58" s="46">
        <v>1252.08380803</v>
      </c>
      <c r="G58" s="46">
        <v>693.45699504000004</v>
      </c>
      <c r="H58" s="46">
        <v>287.50306769000002</v>
      </c>
      <c r="I58" s="46">
        <v>271.1237453</v>
      </c>
      <c r="J58" s="46">
        <v>741.34891398000002</v>
      </c>
      <c r="K58" s="46">
        <v>38.890168930000002</v>
      </c>
      <c r="L58" s="46">
        <v>44.140656999999997</v>
      </c>
      <c r="M58" s="46">
        <v>658.31808805000003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1988.81493697</v>
      </c>
      <c r="C59" s="46">
        <f t="shared" si="1"/>
        <v>719.43415228000003</v>
      </c>
      <c r="D59" s="46">
        <f t="shared" si="2"/>
        <v>332.03254630000004</v>
      </c>
      <c r="E59" s="46">
        <f t="shared" si="3"/>
        <v>937.34823839000001</v>
      </c>
      <c r="F59" s="46">
        <v>1236.0328109</v>
      </c>
      <c r="G59" s="46">
        <v>680.11688139</v>
      </c>
      <c r="H59" s="46">
        <v>286.67465005000003</v>
      </c>
      <c r="I59" s="46">
        <v>269.24127945999999</v>
      </c>
      <c r="J59" s="46">
        <v>752.78212607</v>
      </c>
      <c r="K59" s="46">
        <v>39.317270890000003</v>
      </c>
      <c r="L59" s="46">
        <v>45.357896250000003</v>
      </c>
      <c r="M59" s="46">
        <v>668.10695893000002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2449.6656742300001</v>
      </c>
      <c r="C60" s="46">
        <f t="shared" si="1"/>
        <v>744.14242457</v>
      </c>
      <c r="D60" s="46">
        <f t="shared" si="2"/>
        <v>354.54856128999995</v>
      </c>
      <c r="E60" s="46">
        <f t="shared" si="3"/>
        <v>1350.97468837</v>
      </c>
      <c r="F60" s="46">
        <v>1220.0579487499999</v>
      </c>
      <c r="G60" s="46">
        <v>678.20276557</v>
      </c>
      <c r="H60" s="46">
        <v>278.12486288999997</v>
      </c>
      <c r="I60" s="46">
        <v>263.73032029000001</v>
      </c>
      <c r="J60" s="46">
        <v>1229.60772548</v>
      </c>
      <c r="K60" s="46">
        <v>65.939659000000006</v>
      </c>
      <c r="L60" s="46">
        <v>76.423698400000006</v>
      </c>
      <c r="M60" s="46">
        <v>1087.24436808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2155.7479970999998</v>
      </c>
      <c r="C61" s="46">
        <f t="shared" si="1"/>
        <v>733.70264648</v>
      </c>
      <c r="D61" s="46">
        <f t="shared" si="2"/>
        <v>334.25953113999998</v>
      </c>
      <c r="E61" s="46">
        <f t="shared" si="3"/>
        <v>1087.7858194800001</v>
      </c>
      <c r="F61" s="46">
        <v>1206.2527551200001</v>
      </c>
      <c r="G61" s="46">
        <v>674.89314918000002</v>
      </c>
      <c r="H61" s="46">
        <v>270.12516950999998</v>
      </c>
      <c r="I61" s="46">
        <v>261.23443643000002</v>
      </c>
      <c r="J61" s="46">
        <v>949.49524197999995</v>
      </c>
      <c r="K61" s="46">
        <v>58.809497299999997</v>
      </c>
      <c r="L61" s="46">
        <v>64.134361630000001</v>
      </c>
      <c r="M61" s="46">
        <v>826.55138305000003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2045.20740028</v>
      </c>
      <c r="C62" s="46">
        <f t="shared" si="1"/>
        <v>727.34068524000008</v>
      </c>
      <c r="D62" s="46">
        <f t="shared" si="2"/>
        <v>325.98550444</v>
      </c>
      <c r="E62" s="46">
        <f t="shared" si="3"/>
        <v>991.88121060000003</v>
      </c>
      <c r="F62" s="46">
        <v>1201.8316611</v>
      </c>
      <c r="G62" s="46">
        <v>673.28539952000006</v>
      </c>
      <c r="H62" s="46">
        <v>268.46694969999999</v>
      </c>
      <c r="I62" s="46">
        <v>260.07931187999998</v>
      </c>
      <c r="J62" s="46">
        <v>843.37573917999998</v>
      </c>
      <c r="K62" s="46">
        <v>54.055285720000001</v>
      </c>
      <c r="L62" s="46">
        <v>57.518554739999999</v>
      </c>
      <c r="M62" s="46">
        <v>731.80189872000005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1819.0510738</v>
      </c>
      <c r="C63" s="46">
        <f t="shared" si="1"/>
        <v>699.67796654000006</v>
      </c>
      <c r="D63" s="46">
        <f t="shared" si="2"/>
        <v>261.39513658999999</v>
      </c>
      <c r="E63" s="46">
        <f t="shared" si="3"/>
        <v>857.97797066999999</v>
      </c>
      <c r="F63" s="46">
        <v>1129.4550413500001</v>
      </c>
      <c r="G63" s="46">
        <v>660.29940619000001</v>
      </c>
      <c r="H63" s="46">
        <v>231.50127072999999</v>
      </c>
      <c r="I63" s="46">
        <v>237.65436442999999</v>
      </c>
      <c r="J63" s="46">
        <v>689.59603245000005</v>
      </c>
      <c r="K63" s="46">
        <v>39.378560350000001</v>
      </c>
      <c r="L63" s="46">
        <v>29.893865859999998</v>
      </c>
      <c r="M63" s="46">
        <v>620.32360624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1818.7770656</v>
      </c>
      <c r="C64" s="46">
        <f t="shared" si="1"/>
        <v>700.73834922000003</v>
      </c>
      <c r="D64" s="46">
        <f t="shared" si="2"/>
        <v>261.06345749999997</v>
      </c>
      <c r="E64" s="46">
        <f t="shared" si="3"/>
        <v>856.97525887999996</v>
      </c>
      <c r="F64" s="46">
        <v>1124.9582314899999</v>
      </c>
      <c r="G64" s="46">
        <v>661.14066462000005</v>
      </c>
      <c r="H64" s="46">
        <v>231.15577802999999</v>
      </c>
      <c r="I64" s="46">
        <v>232.66178884000001</v>
      </c>
      <c r="J64" s="46">
        <v>693.81883411000001</v>
      </c>
      <c r="K64" s="46">
        <v>39.597684600000001</v>
      </c>
      <c r="L64" s="46">
        <v>29.907679470000001</v>
      </c>
      <c r="M64" s="46">
        <v>624.31347003999997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1830.02025357</v>
      </c>
      <c r="C65" s="46">
        <f t="shared" si="1"/>
        <v>701.50099332999991</v>
      </c>
      <c r="D65" s="46">
        <f t="shared" si="2"/>
        <v>263.98220559999999</v>
      </c>
      <c r="E65" s="46">
        <f t="shared" si="3"/>
        <v>864.53705464000006</v>
      </c>
      <c r="F65" s="46">
        <v>1121.9269309599999</v>
      </c>
      <c r="G65" s="46">
        <v>660.20926499999996</v>
      </c>
      <c r="H65" s="46">
        <v>233.17850482</v>
      </c>
      <c r="I65" s="46">
        <v>228.53916114</v>
      </c>
      <c r="J65" s="46">
        <v>708.09332260999997</v>
      </c>
      <c r="K65" s="46">
        <v>41.291728329999998</v>
      </c>
      <c r="L65" s="46">
        <v>30.80370078</v>
      </c>
      <c r="M65" s="46">
        <v>635.99789350000003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1807.1980413599999</v>
      </c>
      <c r="C66" s="46">
        <f t="shared" si="1"/>
        <v>691.86421585999994</v>
      </c>
      <c r="D66" s="46">
        <f t="shared" si="2"/>
        <v>267.04345079000001</v>
      </c>
      <c r="E66" s="46">
        <f t="shared" si="3"/>
        <v>848.29037471000004</v>
      </c>
      <c r="F66" s="46">
        <v>1114.4729866299999</v>
      </c>
      <c r="G66" s="46">
        <v>650.41904509999995</v>
      </c>
      <c r="H66" s="46">
        <v>236.97406541000001</v>
      </c>
      <c r="I66" s="46">
        <v>227.07987611999999</v>
      </c>
      <c r="J66" s="46">
        <v>692.72505473000001</v>
      </c>
      <c r="K66" s="46">
        <v>41.445170760000003</v>
      </c>
      <c r="L66" s="46">
        <v>30.06938538</v>
      </c>
      <c r="M66" s="46">
        <v>621.21049859000004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1793.34872217</v>
      </c>
      <c r="C67" s="46">
        <f t="shared" si="1"/>
        <v>684.46664881999993</v>
      </c>
      <c r="D67" s="46">
        <f t="shared" si="2"/>
        <v>265.18390297000002</v>
      </c>
      <c r="E67" s="46">
        <f t="shared" si="3"/>
        <v>843.69817038000008</v>
      </c>
      <c r="F67" s="46">
        <v>1094.0992767</v>
      </c>
      <c r="G67" s="46">
        <v>641.38668848999998</v>
      </c>
      <c r="H67" s="46">
        <v>234.99505805000001</v>
      </c>
      <c r="I67" s="46">
        <v>217.71753016</v>
      </c>
      <c r="J67" s="46">
        <v>699.24944546999996</v>
      </c>
      <c r="K67" s="46">
        <v>43.079960329999999</v>
      </c>
      <c r="L67" s="46">
        <v>30.188844920000001</v>
      </c>
      <c r="M67" s="46">
        <v>625.98064022000005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1761.69960391</v>
      </c>
      <c r="C68" s="46">
        <f t="shared" ref="C68" si="4">G68+K68</f>
        <v>677.31480554999996</v>
      </c>
      <c r="D68" s="46">
        <f t="shared" ref="D68" si="5">H68+L68</f>
        <v>265.10124664</v>
      </c>
      <c r="E68" s="46">
        <f t="shared" ref="E68" si="6">I68+M68</f>
        <v>819.28355171999999</v>
      </c>
      <c r="F68" s="46">
        <v>1073.6882032399999</v>
      </c>
      <c r="G68" s="46">
        <v>630.56394660000001</v>
      </c>
      <c r="H68" s="46">
        <v>233.61297039999999</v>
      </c>
      <c r="I68" s="46">
        <v>209.51128624</v>
      </c>
      <c r="J68" s="46">
        <v>688.01140066999994</v>
      </c>
      <c r="K68" s="46">
        <v>46.750858950000001</v>
      </c>
      <c r="L68" s="46">
        <v>31.488276240000001</v>
      </c>
      <c r="M68" s="46">
        <v>609.77226547999999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1791.44752288</v>
      </c>
      <c r="C69" s="46">
        <f t="shared" ref="C69" si="7">G69+K69</f>
        <v>671.03237924000007</v>
      </c>
      <c r="D69" s="46">
        <f t="shared" ref="D69" si="8">H69+L69</f>
        <v>269.01936904999997</v>
      </c>
      <c r="E69" s="46">
        <f t="shared" ref="E69" si="9">I69+M69</f>
        <v>851.39577458999997</v>
      </c>
      <c r="F69" s="46">
        <v>1072.1782718699999</v>
      </c>
      <c r="G69" s="46">
        <v>622.39166507000004</v>
      </c>
      <c r="H69" s="46">
        <v>237.04358264999999</v>
      </c>
      <c r="I69" s="46">
        <v>212.74302415</v>
      </c>
      <c r="J69" s="46">
        <v>719.26925100999995</v>
      </c>
      <c r="K69" s="46">
        <v>48.640714170000003</v>
      </c>
      <c r="L69" s="46">
        <v>31.9757864</v>
      </c>
      <c r="M69" s="46">
        <v>638.65275043999998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1684.1049222199999</v>
      </c>
      <c r="C70" s="46">
        <f t="shared" ref="C70" si="10">G70+K70</f>
        <v>680.84984415000008</v>
      </c>
      <c r="D70" s="46">
        <f t="shared" ref="D70" si="11">H70+L70</f>
        <v>240.25651465999999</v>
      </c>
      <c r="E70" s="46">
        <f t="shared" ref="E70" si="12">I70+M70</f>
        <v>762.99856341000009</v>
      </c>
      <c r="F70" s="46">
        <v>1052.55287593</v>
      </c>
      <c r="G70" s="46">
        <v>624.79486067000005</v>
      </c>
      <c r="H70" s="46">
        <v>221.26594907</v>
      </c>
      <c r="I70" s="46">
        <v>206.49206619</v>
      </c>
      <c r="J70" s="46">
        <v>631.55204629000002</v>
      </c>
      <c r="K70" s="46">
        <v>56.054983479999997</v>
      </c>
      <c r="L70" s="46">
        <v>18.990565589999999</v>
      </c>
      <c r="M70" s="46">
        <v>556.50649722000003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1707.27244845</v>
      </c>
      <c r="C71" s="46">
        <f t="shared" ref="C71" si="13">G71+K71</f>
        <v>683.31336784999996</v>
      </c>
      <c r="D71" s="46">
        <f t="shared" ref="D71" si="14">H71+L71</f>
        <v>243.80328996</v>
      </c>
      <c r="E71" s="46">
        <f t="shared" ref="E71" si="15">I71+M71</f>
        <v>780.15579063999996</v>
      </c>
      <c r="F71" s="46">
        <v>1046.8201565100001</v>
      </c>
      <c r="G71" s="46">
        <v>621.24320743999999</v>
      </c>
      <c r="H71" s="46">
        <v>222.83568177000001</v>
      </c>
      <c r="I71" s="46">
        <v>202.7412673</v>
      </c>
      <c r="J71" s="46">
        <v>660.45229194000001</v>
      </c>
      <c r="K71" s="46">
        <v>62.07016041</v>
      </c>
      <c r="L71" s="46">
        <v>20.96760819</v>
      </c>
      <c r="M71" s="46">
        <v>577.41452333999996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1752.7659770099999</v>
      </c>
      <c r="C72" s="46">
        <f t="shared" ref="C72" si="16">G72+K72</f>
        <v>697.64549992000002</v>
      </c>
      <c r="D72" s="46">
        <f t="shared" ref="D72" si="17">H72+L72</f>
        <v>244.22729282</v>
      </c>
      <c r="E72" s="46">
        <f t="shared" ref="E72" si="18">I72+M72</f>
        <v>810.89318427000001</v>
      </c>
      <c r="F72" s="46">
        <v>1057.00468269</v>
      </c>
      <c r="G72" s="46">
        <v>633.43880053999999</v>
      </c>
      <c r="H72" s="46">
        <v>221.68936403999999</v>
      </c>
      <c r="I72" s="46">
        <v>201.87651811000001</v>
      </c>
      <c r="J72" s="46">
        <v>695.76129432000005</v>
      </c>
      <c r="K72" s="46">
        <v>64.206699380000003</v>
      </c>
      <c r="L72" s="46">
        <v>22.537928780000001</v>
      </c>
      <c r="M72" s="46">
        <v>609.01666616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1720.3152616699999</v>
      </c>
      <c r="C73" s="46">
        <f t="shared" ref="C73" si="19">G73+K73</f>
        <v>663.12330784999995</v>
      </c>
      <c r="D73" s="46">
        <f t="shared" ref="D73" si="20">H73+L73</f>
        <v>244.23036404000001</v>
      </c>
      <c r="E73" s="46">
        <f t="shared" ref="E73" si="21">I73+M73</f>
        <v>812.96158978000005</v>
      </c>
      <c r="F73" s="46">
        <v>1056.42097904</v>
      </c>
      <c r="G73" s="46">
        <v>630.34073996999996</v>
      </c>
      <c r="H73" s="46">
        <v>223.10109610000001</v>
      </c>
      <c r="I73" s="46">
        <v>202.97914297</v>
      </c>
      <c r="J73" s="46">
        <v>663.89428263000002</v>
      </c>
      <c r="K73" s="46">
        <v>32.782567880000002</v>
      </c>
      <c r="L73" s="46">
        <v>21.129267939999998</v>
      </c>
      <c r="M73" s="46">
        <v>609.98244681000006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1667.0825487100001</v>
      </c>
      <c r="C74" s="46">
        <f t="shared" ref="C74" si="22">G74+K74</f>
        <v>613.01513187</v>
      </c>
      <c r="D74" s="46">
        <f t="shared" ref="D74" si="23">H74+L74</f>
        <v>262.78665424999997</v>
      </c>
      <c r="E74" s="46">
        <f t="shared" ref="E74" si="24">I74+M74</f>
        <v>791.28076258999999</v>
      </c>
      <c r="F74" s="46">
        <v>1027.9161705500001</v>
      </c>
      <c r="G74" s="46">
        <v>581.21639484000002</v>
      </c>
      <c r="H74" s="46">
        <v>242.77529591999999</v>
      </c>
      <c r="I74" s="46">
        <v>203.92447978999999</v>
      </c>
      <c r="J74" s="46">
        <v>639.16637816000002</v>
      </c>
      <c r="K74" s="46">
        <v>31.798737030000002</v>
      </c>
      <c r="L74" s="46">
        <v>20.01135833</v>
      </c>
      <c r="M74" s="46">
        <v>587.35628280000003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1676.9797456199999</v>
      </c>
      <c r="C75" s="46">
        <f t="shared" ref="C75" si="25">G75+K75</f>
        <v>647.39820319</v>
      </c>
      <c r="D75" s="46">
        <f t="shared" ref="D75" si="26">H75+L75</f>
        <v>243.30036214</v>
      </c>
      <c r="E75" s="46">
        <f t="shared" ref="E75" si="27">I75+M75</f>
        <v>786.28118029000007</v>
      </c>
      <c r="F75" s="46">
        <v>1041.91216033</v>
      </c>
      <c r="G75" s="46">
        <v>615.48847649000004</v>
      </c>
      <c r="H75" s="46">
        <v>223.31075609999999</v>
      </c>
      <c r="I75" s="46">
        <v>203.11292774</v>
      </c>
      <c r="J75" s="46">
        <v>635.06758529000001</v>
      </c>
      <c r="K75" s="46">
        <v>31.9097267</v>
      </c>
      <c r="L75" s="46">
        <v>19.989606040000002</v>
      </c>
      <c r="M75" s="46">
        <v>583.16825255000003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1657.7116475099999</v>
      </c>
      <c r="C76" s="46">
        <f t="shared" ref="C76" si="28">G76+K76</f>
        <v>637.70388507000007</v>
      </c>
      <c r="D76" s="46">
        <f t="shared" ref="D76" si="29">H76+L76</f>
        <v>246.68064816999998</v>
      </c>
      <c r="E76" s="46">
        <f t="shared" ref="E76" si="30">I76+M76</f>
        <v>773.32711426999992</v>
      </c>
      <c r="F76" s="46">
        <v>1048.21724178</v>
      </c>
      <c r="G76" s="46">
        <v>619.49480469000002</v>
      </c>
      <c r="H76" s="46">
        <v>226.95471517999999</v>
      </c>
      <c r="I76" s="46">
        <v>201.76772191000001</v>
      </c>
      <c r="J76" s="46">
        <v>609.49440573000004</v>
      </c>
      <c r="K76" s="46">
        <v>18.20908038</v>
      </c>
      <c r="L76" s="46">
        <v>19.72593299</v>
      </c>
      <c r="M76" s="46">
        <v>571.55939235999995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1638.4473372099999</v>
      </c>
      <c r="C77" s="46">
        <f t="shared" ref="C77" si="31">G77+K77</f>
        <v>621.62990339999999</v>
      </c>
      <c r="D77" s="46">
        <f t="shared" ref="D77" si="32">H77+L77</f>
        <v>249.95623898999997</v>
      </c>
      <c r="E77" s="46">
        <f t="shared" ref="E77" si="33">I77+M77</f>
        <v>766.86119482000004</v>
      </c>
      <c r="F77" s="46">
        <v>1034.6395691600001</v>
      </c>
      <c r="G77" s="46">
        <v>603.57485204</v>
      </c>
      <c r="H77" s="46">
        <v>230.46491058999999</v>
      </c>
      <c r="I77" s="46">
        <v>200.59980653</v>
      </c>
      <c r="J77" s="46">
        <v>603.80776805000005</v>
      </c>
      <c r="K77" s="46">
        <v>18.05505136</v>
      </c>
      <c r="L77" s="46">
        <v>19.4913284</v>
      </c>
      <c r="M77" s="46">
        <v>566.26138829000001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1685.018906</v>
      </c>
      <c r="C78" s="46">
        <f t="shared" ref="C78" si="34">G78+K78</f>
        <v>662.82406149999997</v>
      </c>
      <c r="D78" s="46">
        <f t="shared" ref="D78" si="35">H78+L78</f>
        <v>255.86994473999999</v>
      </c>
      <c r="E78" s="46">
        <f t="shared" ref="E78" si="36">I78+M78</f>
        <v>766.32489975999999</v>
      </c>
      <c r="F78" s="46">
        <v>1078.5991066900001</v>
      </c>
      <c r="G78" s="46">
        <v>644.05929036999999</v>
      </c>
      <c r="H78" s="46">
        <v>235.3662209</v>
      </c>
      <c r="I78" s="46">
        <v>199.17359542</v>
      </c>
      <c r="J78" s="46">
        <v>606.41979931000003</v>
      </c>
      <c r="K78" s="46">
        <v>18.76477113</v>
      </c>
      <c r="L78" s="46">
        <v>20.503723839999999</v>
      </c>
      <c r="M78" s="46">
        <v>567.15130434000002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1671.8353195699999</v>
      </c>
      <c r="C79" s="46">
        <f t="shared" ref="C79" si="37">G79+K79</f>
        <v>656.22061338000003</v>
      </c>
      <c r="D79" s="46">
        <f t="shared" ref="D79" si="38">H79+L79</f>
        <v>258.31455414999999</v>
      </c>
      <c r="E79" s="46">
        <f t="shared" ref="E79" si="39">I79+M79</f>
        <v>757.30015204000006</v>
      </c>
      <c r="F79" s="46">
        <v>1073.446537</v>
      </c>
      <c r="G79" s="46">
        <v>638.22924986999999</v>
      </c>
      <c r="H79" s="46">
        <v>237.75662908000001</v>
      </c>
      <c r="I79" s="46">
        <v>197.46065805000001</v>
      </c>
      <c r="J79" s="46">
        <v>598.38878256999999</v>
      </c>
      <c r="K79" s="46">
        <v>17.991363509999999</v>
      </c>
      <c r="L79" s="46">
        <v>20.55792507</v>
      </c>
      <c r="M79" s="46">
        <v>559.83949399000005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1660.4383199500001</v>
      </c>
      <c r="C80" s="46">
        <f t="shared" ref="C80" si="40">G80+K80</f>
        <v>656.24865995000005</v>
      </c>
      <c r="D80" s="46">
        <f t="shared" ref="D80" si="41">H80+L80</f>
        <v>261.22351193999998</v>
      </c>
      <c r="E80" s="46">
        <f t="shared" ref="E80" si="42">I80+M80</f>
        <v>742.96614806000002</v>
      </c>
      <c r="F80" s="46">
        <v>1078.4122747900001</v>
      </c>
      <c r="G80" s="46">
        <v>638.53796878000003</v>
      </c>
      <c r="H80" s="46">
        <v>241.00891199</v>
      </c>
      <c r="I80" s="46">
        <v>198.86539402</v>
      </c>
      <c r="J80" s="46">
        <v>582.02604515999997</v>
      </c>
      <c r="K80" s="46">
        <v>17.71069117</v>
      </c>
      <c r="L80" s="46">
        <v>20.21459995</v>
      </c>
      <c r="M80" s="46">
        <v>544.10075403999997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1659.3037649299999</v>
      </c>
      <c r="C81" s="46">
        <f t="shared" ref="C81" si="43">G81+K81</f>
        <v>654.70703913</v>
      </c>
      <c r="D81" s="46">
        <f t="shared" ref="D81" si="44">H81+L81</f>
        <v>265.91282897999997</v>
      </c>
      <c r="E81" s="46">
        <f t="shared" ref="E81" si="45">I81+M81</f>
        <v>738.68389681999997</v>
      </c>
      <c r="F81" s="46">
        <v>1079.8826339300001</v>
      </c>
      <c r="G81" s="46">
        <v>636.71097855000005</v>
      </c>
      <c r="H81" s="46">
        <v>246.07269545</v>
      </c>
      <c r="I81" s="46">
        <v>197.09895993000001</v>
      </c>
      <c r="J81" s="46">
        <v>579.42113099999995</v>
      </c>
      <c r="K81" s="46">
        <v>17.996060580000002</v>
      </c>
      <c r="L81" s="46">
        <v>19.840133529999999</v>
      </c>
      <c r="M81" s="46">
        <v>541.58493688999999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1680.88290108</v>
      </c>
      <c r="C82" s="46">
        <f t="shared" ref="C82" si="46">G82+K82</f>
        <v>661.15574317000005</v>
      </c>
      <c r="D82" s="46">
        <f t="shared" ref="D82" si="47">H82+L82</f>
        <v>264.68070456999999</v>
      </c>
      <c r="E82" s="46">
        <f t="shared" ref="E82" si="48">I82+M82</f>
        <v>755.04645333999997</v>
      </c>
      <c r="F82" s="46">
        <v>1073.88555425</v>
      </c>
      <c r="G82" s="46">
        <v>632.31977228000005</v>
      </c>
      <c r="H82" s="46">
        <v>244.16338633999999</v>
      </c>
      <c r="I82" s="46">
        <v>197.40239563</v>
      </c>
      <c r="J82" s="46">
        <v>606.99734682999997</v>
      </c>
      <c r="K82" s="46">
        <v>28.835970889999999</v>
      </c>
      <c r="L82" s="46">
        <v>20.517318230000001</v>
      </c>
      <c r="M82" s="46">
        <v>557.64405770999997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1699.3891330599999</v>
      </c>
      <c r="C83" s="46">
        <f t="shared" ref="C83" si="49">G83+K83</f>
        <v>682.91751932</v>
      </c>
      <c r="D83" s="46">
        <f t="shared" ref="D83" si="50">H83+L83</f>
        <v>268.26586764000001</v>
      </c>
      <c r="E83" s="46">
        <f t="shared" ref="E83" si="51">I83+M83</f>
        <v>748.20574609999994</v>
      </c>
      <c r="F83" s="46">
        <v>1099.5855253</v>
      </c>
      <c r="G83" s="46">
        <v>654.39350402000002</v>
      </c>
      <c r="H83" s="46">
        <v>247.84105453000001</v>
      </c>
      <c r="I83" s="46">
        <v>197.35096675</v>
      </c>
      <c r="J83" s="46">
        <v>599.80360775999998</v>
      </c>
      <c r="K83" s="46">
        <v>28.524015299999999</v>
      </c>
      <c r="L83" s="46">
        <v>20.424813109999999</v>
      </c>
      <c r="M83" s="46">
        <v>550.85477934999994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1773.8742270299999</v>
      </c>
      <c r="C84" s="46">
        <f t="shared" ref="C84" si="52">G84+K84</f>
        <v>768.76761153999996</v>
      </c>
      <c r="D84" s="46">
        <f t="shared" ref="D84" si="53">H84+L84</f>
        <v>267.71586482999999</v>
      </c>
      <c r="E84" s="46">
        <f t="shared" ref="E84" si="54">I84+M84</f>
        <v>737.39075066000009</v>
      </c>
      <c r="F84" s="46">
        <v>1185.5995699099999</v>
      </c>
      <c r="G84" s="46">
        <v>740.18505345999995</v>
      </c>
      <c r="H84" s="46">
        <v>247.99911019999999</v>
      </c>
      <c r="I84" s="46">
        <v>197.41540624999999</v>
      </c>
      <c r="J84" s="46">
        <v>588.27465712000003</v>
      </c>
      <c r="K84" s="46">
        <v>28.582558079999998</v>
      </c>
      <c r="L84" s="46">
        <v>19.716754630000001</v>
      </c>
      <c r="M84" s="46">
        <v>539.97534441000005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1834.0359805099999</v>
      </c>
      <c r="C85" s="46">
        <f t="shared" ref="C85" si="55">G85+K85</f>
        <v>795.6296765699999</v>
      </c>
      <c r="D85" s="46">
        <f t="shared" ref="D85" si="56">H85+L85</f>
        <v>288.27546112000005</v>
      </c>
      <c r="E85" s="46">
        <f t="shared" ref="E85" si="57">I85+M85</f>
        <v>750.13084282</v>
      </c>
      <c r="F85" s="46">
        <v>1254.1587727599999</v>
      </c>
      <c r="G85" s="46">
        <v>790.75511545999996</v>
      </c>
      <c r="H85" s="46">
        <v>261.94720890000002</v>
      </c>
      <c r="I85" s="46">
        <v>201.4564484</v>
      </c>
      <c r="J85" s="46">
        <v>579.87720775000003</v>
      </c>
      <c r="K85" s="46">
        <v>4.8745611100000001</v>
      </c>
      <c r="L85" s="46">
        <v>26.32825222</v>
      </c>
      <c r="M85" s="46">
        <v>548.67439442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1831.6047987699999</v>
      </c>
      <c r="C86" s="46">
        <f t="shared" ref="C86" si="58">G86+K86</f>
        <v>808.96455778999996</v>
      </c>
      <c r="D86" s="46">
        <f t="shared" ref="D86" si="59">H86+L86</f>
        <v>295.22523878999999</v>
      </c>
      <c r="E86" s="46">
        <f t="shared" ref="E86" si="60">I86+M86</f>
        <v>727.41500219</v>
      </c>
      <c r="F86" s="46">
        <v>1264.4166880600001</v>
      </c>
      <c r="G86" s="46">
        <v>796.2618023</v>
      </c>
      <c r="H86" s="46">
        <v>269.34840148000001</v>
      </c>
      <c r="I86" s="46">
        <v>198.80648428000001</v>
      </c>
      <c r="J86" s="46">
        <v>567.18811071000005</v>
      </c>
      <c r="K86" s="46">
        <v>12.702755489999999</v>
      </c>
      <c r="L86" s="46">
        <v>25.876837309999999</v>
      </c>
      <c r="M86" s="46">
        <v>528.60851791000005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1866.8462323000001</v>
      </c>
      <c r="C87" s="46">
        <f t="shared" ref="C87" si="61">G87+K87</f>
        <v>848.75301250999996</v>
      </c>
      <c r="D87" s="46">
        <f t="shared" ref="D87" si="62">H87+L87</f>
        <v>299.35060805999996</v>
      </c>
      <c r="E87" s="46">
        <f t="shared" ref="E87" si="63">I87+M87</f>
        <v>718.74261172999991</v>
      </c>
      <c r="F87" s="46">
        <v>1307.9693457400001</v>
      </c>
      <c r="G87" s="46">
        <v>836.13446075000002</v>
      </c>
      <c r="H87" s="46">
        <v>273.83575610999998</v>
      </c>
      <c r="I87" s="46">
        <v>197.99912888</v>
      </c>
      <c r="J87" s="46">
        <v>558.87688656</v>
      </c>
      <c r="K87" s="46">
        <v>12.618551760000001</v>
      </c>
      <c r="L87" s="46">
        <v>25.514851950000001</v>
      </c>
      <c r="M87" s="46">
        <v>520.74348284999996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1890.1652645199999</v>
      </c>
      <c r="C88" s="46">
        <f t="shared" ref="C88" si="64">G88+K88</f>
        <v>813.48186699999997</v>
      </c>
      <c r="D88" s="46">
        <f t="shared" ref="D88" si="65">H88+L88</f>
        <v>363.99927157999997</v>
      </c>
      <c r="E88" s="46">
        <f t="shared" ref="E88" si="66">I88+M88</f>
        <v>712.68412594000006</v>
      </c>
      <c r="F88" s="46">
        <v>1338.0379002899999</v>
      </c>
      <c r="G88" s="46">
        <v>800.97212535999995</v>
      </c>
      <c r="H88" s="46">
        <v>338.78635912999999</v>
      </c>
      <c r="I88" s="46">
        <v>198.27941580000001</v>
      </c>
      <c r="J88" s="46">
        <v>552.12736423000001</v>
      </c>
      <c r="K88" s="46">
        <v>12.50974164</v>
      </c>
      <c r="L88" s="46">
        <v>25.212912450000001</v>
      </c>
      <c r="M88" s="46">
        <v>514.40471014000002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1917.69432893</v>
      </c>
      <c r="C89" s="46">
        <f t="shared" ref="C89" si="67">G89+K89</f>
        <v>858.40585745999999</v>
      </c>
      <c r="D89" s="46">
        <f t="shared" ref="D89" si="68">H89+L89</f>
        <v>344.47024429999999</v>
      </c>
      <c r="E89" s="46">
        <f t="shared" ref="E89" si="69">I89+M89</f>
        <v>714.81822717</v>
      </c>
      <c r="F89" s="46">
        <v>1376.4485516899999</v>
      </c>
      <c r="G89" s="46">
        <v>853.72650090000002</v>
      </c>
      <c r="H89" s="46">
        <v>319.92244820000002</v>
      </c>
      <c r="I89" s="46">
        <v>202.79960259000001</v>
      </c>
      <c r="J89" s="46">
        <v>541.24577724000005</v>
      </c>
      <c r="K89" s="46">
        <v>4.6793565600000004</v>
      </c>
      <c r="L89" s="46">
        <v>24.547796099999999</v>
      </c>
      <c r="M89" s="46">
        <v>512.01862458000005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1973.3650813100001</v>
      </c>
      <c r="C90" s="46">
        <f t="shared" ref="C90" si="70">G90+K90</f>
        <v>913.61459738999997</v>
      </c>
      <c r="D90" s="46">
        <f t="shared" ref="D90" si="71">H90+L90</f>
        <v>353.07867850999997</v>
      </c>
      <c r="E90" s="46">
        <f t="shared" ref="E90" si="72">I90+M90</f>
        <v>706.67180541000005</v>
      </c>
      <c r="F90" s="46">
        <v>1441.7105578400001</v>
      </c>
      <c r="G90" s="46">
        <v>908.97869335999997</v>
      </c>
      <c r="H90" s="46">
        <v>328.95024341999999</v>
      </c>
      <c r="I90" s="46">
        <v>203.78162105999999</v>
      </c>
      <c r="J90" s="46">
        <v>531.65452346999996</v>
      </c>
      <c r="K90" s="46">
        <v>4.6359040299999998</v>
      </c>
      <c r="L90" s="46">
        <v>24.12843509</v>
      </c>
      <c r="M90" s="46">
        <v>502.89018435000003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2023.0749268500001</v>
      </c>
      <c r="C91" s="46">
        <f t="shared" ref="C91" si="73">G91+K91</f>
        <v>935.43130435</v>
      </c>
      <c r="D91" s="46">
        <f t="shared" ref="D91" si="74">H91+L91</f>
        <v>371.14148189999997</v>
      </c>
      <c r="E91" s="46">
        <f t="shared" ref="E91" si="75">I91+M91</f>
        <v>716.50214060000008</v>
      </c>
      <c r="F91" s="46">
        <v>1481.6735312200001</v>
      </c>
      <c r="G91" s="46">
        <v>930.63943553000001</v>
      </c>
      <c r="H91" s="46">
        <v>346.98357995999999</v>
      </c>
      <c r="I91" s="46">
        <v>204.05051573</v>
      </c>
      <c r="J91" s="46">
        <v>541.40139563000002</v>
      </c>
      <c r="K91" s="46">
        <v>4.7918688200000004</v>
      </c>
      <c r="L91" s="46">
        <v>24.157901939999999</v>
      </c>
      <c r="M91" s="46">
        <v>512.45162487000005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2041.98816543</v>
      </c>
      <c r="C92" s="46">
        <f t="shared" ref="C92" si="76">G92+K92</f>
        <v>957.12538343000006</v>
      </c>
      <c r="D92" s="46">
        <f t="shared" ref="D92" si="77">H92+L92</f>
        <v>364.65452597999996</v>
      </c>
      <c r="E92" s="46">
        <f t="shared" ref="E92" si="78">I92+M92</f>
        <v>720.20825601999991</v>
      </c>
      <c r="F92" s="46">
        <v>1497.87677985</v>
      </c>
      <c r="G92" s="46">
        <v>952.31573628000001</v>
      </c>
      <c r="H92" s="46">
        <v>340.29960433999997</v>
      </c>
      <c r="I92" s="46">
        <v>205.26143923000001</v>
      </c>
      <c r="J92" s="46">
        <v>544.11138558000005</v>
      </c>
      <c r="K92" s="46">
        <v>4.80964715</v>
      </c>
      <c r="L92" s="46">
        <v>24.354921640000001</v>
      </c>
      <c r="M92" s="46">
        <v>514.94681678999996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2065.1156966799999</v>
      </c>
      <c r="C93" s="46">
        <f t="shared" ref="C93" si="79">G93+K93</f>
        <v>978.81531141999994</v>
      </c>
      <c r="D93" s="46">
        <f t="shared" ref="D93" si="80">H93+L93</f>
        <v>371.69941706000003</v>
      </c>
      <c r="E93" s="46">
        <f t="shared" ref="E93" si="81">I93+M93</f>
        <v>714.60096820000001</v>
      </c>
      <c r="F93" s="46">
        <v>1529.1435452999999</v>
      </c>
      <c r="G93" s="46">
        <v>973.97078184999998</v>
      </c>
      <c r="H93" s="46">
        <v>347.40006232000002</v>
      </c>
      <c r="I93" s="46">
        <v>207.77270113</v>
      </c>
      <c r="J93" s="46">
        <v>535.97215138000001</v>
      </c>
      <c r="K93" s="46">
        <v>4.8445295699999997</v>
      </c>
      <c r="L93" s="46">
        <v>24.299354739999998</v>
      </c>
      <c r="M93" s="46">
        <v>506.82826706999998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2197.4600433599999</v>
      </c>
      <c r="C94" s="46">
        <f t="shared" ref="C94" si="82">G94+K94</f>
        <v>863.36226675</v>
      </c>
      <c r="D94" s="46">
        <f t="shared" ref="D94" si="83">H94+L94</f>
        <v>570.15198409000004</v>
      </c>
      <c r="E94" s="46">
        <f t="shared" ref="E94" si="84">I94+M94</f>
        <v>763.94579251999994</v>
      </c>
      <c r="F94" s="46">
        <v>1616.59236087</v>
      </c>
      <c r="G94" s="46">
        <v>858.21078037999996</v>
      </c>
      <c r="H94" s="46">
        <v>542.85257792000004</v>
      </c>
      <c r="I94" s="46">
        <v>215.52900256999999</v>
      </c>
      <c r="J94" s="46">
        <v>580.86768248999999</v>
      </c>
      <c r="K94" s="46">
        <v>5.1514863699999998</v>
      </c>
      <c r="L94" s="46">
        <v>27.299406170000001</v>
      </c>
      <c r="M94" s="46">
        <v>548.41678994999995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2260.3535219599999</v>
      </c>
      <c r="C95" s="46">
        <f t="shared" ref="C95" si="85">G95+K95</f>
        <v>1084.3230850100001</v>
      </c>
      <c r="D95" s="46">
        <f t="shared" ref="D95" si="86">H95+L95</f>
        <v>408.85146765999997</v>
      </c>
      <c r="E95" s="46">
        <f t="shared" ref="E95" si="87">I95+M95</f>
        <v>767.17896929000005</v>
      </c>
      <c r="F95" s="46">
        <v>1679.91807741</v>
      </c>
      <c r="G95" s="46">
        <v>1075.34757317</v>
      </c>
      <c r="H95" s="46">
        <v>388.28033994999998</v>
      </c>
      <c r="I95" s="46">
        <v>216.29016429000001</v>
      </c>
      <c r="J95" s="46">
        <v>580.43544455000006</v>
      </c>
      <c r="K95" s="46">
        <v>8.9755118399999994</v>
      </c>
      <c r="L95" s="46">
        <v>20.571127709999999</v>
      </c>
      <c r="M95" s="46">
        <v>550.88880500000005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2242.0239119799999</v>
      </c>
      <c r="C96" s="46">
        <f t="shared" ref="C96" si="88">G96+K96</f>
        <v>1090.2628332900001</v>
      </c>
      <c r="D96" s="46">
        <f t="shared" ref="D96" si="89">H96+L96</f>
        <v>415.82617920000001</v>
      </c>
      <c r="E96" s="46">
        <f t="shared" ref="E96" si="90">I96+M96</f>
        <v>735.93489949000002</v>
      </c>
      <c r="F96" s="46">
        <v>1696.1887127</v>
      </c>
      <c r="G96" s="46">
        <v>1085.27545295</v>
      </c>
      <c r="H96" s="46">
        <v>393.30559607999999</v>
      </c>
      <c r="I96" s="46">
        <v>217.60766366999999</v>
      </c>
      <c r="J96" s="46">
        <v>545.83519927999998</v>
      </c>
      <c r="K96" s="46">
        <v>4.9873803399999996</v>
      </c>
      <c r="L96" s="46">
        <v>22.520583120000001</v>
      </c>
      <c r="M96" s="46">
        <v>518.32723582000006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2277.4926279599999</v>
      </c>
      <c r="C97" s="46">
        <f t="shared" ref="C97" si="91">G97+K97</f>
        <v>1123.6207700299999</v>
      </c>
      <c r="D97" s="46">
        <f t="shared" ref="D97" si="92">H97+L97</f>
        <v>425.35602883000001</v>
      </c>
      <c r="E97" s="46">
        <f t="shared" ref="E97" si="93">I97+M97</f>
        <v>728.51582910000002</v>
      </c>
      <c r="F97" s="46">
        <v>1740.89772328</v>
      </c>
      <c r="G97" s="46">
        <v>1118.5608875999999</v>
      </c>
      <c r="H97" s="46">
        <v>403.59494677999999</v>
      </c>
      <c r="I97" s="46">
        <v>218.74188889999999</v>
      </c>
      <c r="J97" s="46">
        <v>536.59490468000001</v>
      </c>
      <c r="K97" s="46">
        <v>5.05988243</v>
      </c>
      <c r="L97" s="46">
        <v>21.761082049999999</v>
      </c>
      <c r="M97" s="46">
        <v>509.77394020000003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2310.48716565</v>
      </c>
      <c r="C98" s="46">
        <f t="shared" ref="C98" si="94">G98+K98</f>
        <v>1146.6587912800001</v>
      </c>
      <c r="D98" s="46">
        <f t="shared" ref="D98" si="95">H98+L98</f>
        <v>437.33977304000001</v>
      </c>
      <c r="E98" s="46">
        <f t="shared" ref="E98" si="96">I98+M98</f>
        <v>726.48860132999994</v>
      </c>
      <c r="F98" s="46">
        <v>1784.6855848299999</v>
      </c>
      <c r="G98" s="46">
        <v>1141.7680701199999</v>
      </c>
      <c r="H98" s="46">
        <v>415.77531275000001</v>
      </c>
      <c r="I98" s="46">
        <v>227.14220195999999</v>
      </c>
      <c r="J98" s="46">
        <v>525.80158082000003</v>
      </c>
      <c r="K98" s="46">
        <v>4.89072116</v>
      </c>
      <c r="L98" s="46">
        <v>21.56446029</v>
      </c>
      <c r="M98" s="46">
        <v>499.34639936999997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2393.2665061399998</v>
      </c>
      <c r="C99" s="46">
        <f t="shared" ref="C99" si="97">G99+K99</f>
        <v>1192.0348135900001</v>
      </c>
      <c r="D99" s="46">
        <f t="shared" ref="D99" si="98">H99+L99</f>
        <v>471.62238026</v>
      </c>
      <c r="E99" s="46">
        <f t="shared" ref="E99" si="99">I99+M99</f>
        <v>729.60931228999993</v>
      </c>
      <c r="F99" s="46">
        <v>1870.8356589699999</v>
      </c>
      <c r="G99" s="46">
        <v>1187.1529222300001</v>
      </c>
      <c r="H99" s="46">
        <v>450.74147029</v>
      </c>
      <c r="I99" s="46">
        <v>232.94126645</v>
      </c>
      <c r="J99" s="46">
        <v>522.43084716999999</v>
      </c>
      <c r="K99" s="46">
        <v>4.88189136</v>
      </c>
      <c r="L99" s="46">
        <v>20.880909970000001</v>
      </c>
      <c r="M99" s="46">
        <v>496.66804583999999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2395.6371321199999</v>
      </c>
      <c r="C100" s="46">
        <f t="shared" ref="C100" si="100">G100+K100</f>
        <v>1204.65795235</v>
      </c>
      <c r="D100" s="46">
        <f t="shared" ref="D100" si="101">H100+L100</f>
        <v>477.74808337000002</v>
      </c>
      <c r="E100" s="46">
        <f t="shared" ref="E100" si="102">I100+M100</f>
        <v>713.23109640000007</v>
      </c>
      <c r="F100" s="46">
        <v>1891.9032935499999</v>
      </c>
      <c r="G100" s="46">
        <v>1199.7554811</v>
      </c>
      <c r="H100" s="46">
        <v>456.76553301000001</v>
      </c>
      <c r="I100" s="46">
        <v>235.38227943999999</v>
      </c>
      <c r="J100" s="46">
        <v>503.73383856999999</v>
      </c>
      <c r="K100" s="46">
        <v>4.9024712499999996</v>
      </c>
      <c r="L100" s="46">
        <v>20.982550360000001</v>
      </c>
      <c r="M100" s="46">
        <v>477.84881696000002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2459.8657176299998</v>
      </c>
      <c r="C101" s="46">
        <f t="shared" ref="C101" si="103">G101+K101</f>
        <v>1236.89524254</v>
      </c>
      <c r="D101" s="46">
        <f t="shared" ref="D101" si="104">H101+L101</f>
        <v>491.80466615</v>
      </c>
      <c r="E101" s="46">
        <f t="shared" ref="E101" si="105">I101+M101</f>
        <v>731.16580894000003</v>
      </c>
      <c r="F101" s="46">
        <v>1944.06262689</v>
      </c>
      <c r="G101" s="46">
        <v>1231.8919939100001</v>
      </c>
      <c r="H101" s="46">
        <v>470.30138102000001</v>
      </c>
      <c r="I101" s="46">
        <v>241.86925196000001</v>
      </c>
      <c r="J101" s="46">
        <v>515.80309074000002</v>
      </c>
      <c r="K101" s="46">
        <v>5.0032486299999999</v>
      </c>
      <c r="L101" s="46">
        <v>21.503285129999998</v>
      </c>
      <c r="M101" s="46">
        <v>489.29655697999999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2633.4139066900002</v>
      </c>
      <c r="C102" s="46">
        <f t="shared" ref="C102" si="106">G102+K102</f>
        <v>1299.81133679</v>
      </c>
      <c r="D102" s="46">
        <f t="shared" ref="D102" si="107">H102+L102</f>
        <v>521.00671912999996</v>
      </c>
      <c r="E102" s="46">
        <f t="shared" ref="E102" si="108">I102+M102</f>
        <v>812.59585077000008</v>
      </c>
      <c r="F102" s="46">
        <v>2038.2638802199999</v>
      </c>
      <c r="G102" s="46">
        <v>1294.51924046</v>
      </c>
      <c r="H102" s="46">
        <v>492.90754741000001</v>
      </c>
      <c r="I102" s="46">
        <v>250.83709235000001</v>
      </c>
      <c r="J102" s="46">
        <v>595.15002646999994</v>
      </c>
      <c r="K102" s="46">
        <v>5.2920963299999997</v>
      </c>
      <c r="L102" s="46">
        <v>28.099171720000001</v>
      </c>
      <c r="M102" s="46">
        <v>561.75875842000005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2651.0419519699999</v>
      </c>
      <c r="C103" s="46">
        <f t="shared" ref="C103" si="109">G103+K103</f>
        <v>1305.6912307</v>
      </c>
      <c r="D103" s="46">
        <f t="shared" ref="D103" si="110">H103+L103</f>
        <v>530.06106866999994</v>
      </c>
      <c r="E103" s="46">
        <f t="shared" ref="E103" si="111">I103+M103</f>
        <v>815.28965259999995</v>
      </c>
      <c r="F103" s="46">
        <v>2060.7723845</v>
      </c>
      <c r="G103" s="46">
        <v>1300.37855857</v>
      </c>
      <c r="H103" s="46">
        <v>502.53143329</v>
      </c>
      <c r="I103" s="46">
        <v>257.86239264</v>
      </c>
      <c r="J103" s="46">
        <v>590.26956746999997</v>
      </c>
      <c r="K103" s="46">
        <v>5.3126721300000002</v>
      </c>
      <c r="L103" s="46">
        <v>27.529635379999998</v>
      </c>
      <c r="M103" s="46">
        <v>557.42725996000001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2668.7782073499998</v>
      </c>
      <c r="C104" s="46">
        <f t="shared" ref="C104" si="112">G104+K104</f>
        <v>1315.94702762</v>
      </c>
      <c r="D104" s="46">
        <f t="shared" ref="D104" si="113">H104+L104</f>
        <v>539.55304584999999</v>
      </c>
      <c r="E104" s="46">
        <f t="shared" ref="E104" si="114">I104+M104</f>
        <v>813.27813388000004</v>
      </c>
      <c r="F104" s="46">
        <v>2084.9724731599999</v>
      </c>
      <c r="G104" s="46">
        <v>1310.62863191</v>
      </c>
      <c r="H104" s="46">
        <v>512.07592449000003</v>
      </c>
      <c r="I104" s="46">
        <v>262.26791675999999</v>
      </c>
      <c r="J104" s="46">
        <v>583.80573418999995</v>
      </c>
      <c r="K104" s="46">
        <v>5.3183957099999999</v>
      </c>
      <c r="L104" s="46">
        <v>27.477121360000002</v>
      </c>
      <c r="M104" s="46">
        <v>551.01021711999999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2693.1213791999999</v>
      </c>
      <c r="C105" s="46">
        <f t="shared" ref="C105" si="115">G105+K105</f>
        <v>1324.3126912299999</v>
      </c>
      <c r="D105" s="46">
        <f t="shared" ref="D105" si="116">H105+L105</f>
        <v>554.44890608000003</v>
      </c>
      <c r="E105" s="46">
        <f t="shared" ref="E105" si="117">I105+M105</f>
        <v>814.35978189000002</v>
      </c>
      <c r="F105" s="46">
        <v>2109.5550104200001</v>
      </c>
      <c r="G105" s="46">
        <v>1318.97360951</v>
      </c>
      <c r="H105" s="46">
        <v>527.29388730000005</v>
      </c>
      <c r="I105" s="46">
        <v>263.28751361000002</v>
      </c>
      <c r="J105" s="46">
        <v>583.56636877999995</v>
      </c>
      <c r="K105" s="46">
        <v>5.3390817200000003</v>
      </c>
      <c r="L105" s="46">
        <v>27.155018779999999</v>
      </c>
      <c r="M105" s="46">
        <v>551.07226828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2614.33395071</v>
      </c>
      <c r="C106" s="46">
        <f t="shared" ref="C106" si="118">G106+K106</f>
        <v>1315.0257196300001</v>
      </c>
      <c r="D106" s="46">
        <f t="shared" ref="D106" si="119">H106+L106</f>
        <v>558.7635689</v>
      </c>
      <c r="E106" s="46">
        <f t="shared" ref="E106" si="120">I106+M106</f>
        <v>740.54466217999993</v>
      </c>
      <c r="F106" s="46">
        <v>2105.1366529299999</v>
      </c>
      <c r="G106" s="46">
        <v>1309.81117025</v>
      </c>
      <c r="H106" s="46">
        <v>532.47599992999994</v>
      </c>
      <c r="I106" s="46">
        <v>262.84948274999999</v>
      </c>
      <c r="J106" s="46">
        <v>509.19729777999999</v>
      </c>
      <c r="K106" s="46">
        <v>5.2145493800000002</v>
      </c>
      <c r="L106" s="46">
        <v>26.287568969999999</v>
      </c>
      <c r="M106" s="46">
        <v>477.69517943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2668.2825691799999</v>
      </c>
      <c r="C107" s="46">
        <f t="shared" ref="C107" si="121">G107+K107</f>
        <v>1348.91886245</v>
      </c>
      <c r="D107" s="46">
        <f t="shared" ref="D107" si="122">H107+L107</f>
        <v>576.76617041999998</v>
      </c>
      <c r="E107" s="46">
        <f t="shared" ref="E107" si="123">I107+M107</f>
        <v>742.59753631000001</v>
      </c>
      <c r="F107" s="46">
        <v>2160.56048814</v>
      </c>
      <c r="G107" s="46">
        <v>1343.6677155899999</v>
      </c>
      <c r="H107" s="46">
        <v>550.34034465000002</v>
      </c>
      <c r="I107" s="46">
        <v>266.5524279</v>
      </c>
      <c r="J107" s="46">
        <v>507.72208103999998</v>
      </c>
      <c r="K107" s="46">
        <v>5.2511468600000004</v>
      </c>
      <c r="L107" s="46">
        <v>26.425825769999999</v>
      </c>
      <c r="M107" s="46">
        <v>476.04510841000001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2685.8479789600001</v>
      </c>
      <c r="C108" s="46">
        <f t="shared" ref="C108" si="124">G108+K108</f>
        <v>1362.7924993700001</v>
      </c>
      <c r="D108" s="46">
        <f t="shared" ref="D108" si="125">H108+L108</f>
        <v>588.84359085000006</v>
      </c>
      <c r="E108" s="46">
        <f t="shared" ref="E108" si="126">I108+M108</f>
        <v>734.21188873999995</v>
      </c>
      <c r="F108" s="46">
        <v>2194.4645169199998</v>
      </c>
      <c r="G108" s="46">
        <v>1357.68125091</v>
      </c>
      <c r="H108" s="46">
        <v>563.07762801000001</v>
      </c>
      <c r="I108" s="46">
        <v>273.70563800000002</v>
      </c>
      <c r="J108" s="46">
        <v>491.38346203999998</v>
      </c>
      <c r="K108" s="46">
        <v>5.1112484599999997</v>
      </c>
      <c r="L108" s="46">
        <v>25.76596284</v>
      </c>
      <c r="M108" s="46">
        <v>460.50625073999998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2748.5090546800002</v>
      </c>
      <c r="C109" s="46">
        <f t="shared" ref="C109" si="127">G109+K109</f>
        <v>1446.54417887</v>
      </c>
      <c r="D109" s="46">
        <f t="shared" ref="D109" si="128">H109+L109</f>
        <v>596.19147568000005</v>
      </c>
      <c r="E109" s="46">
        <f t="shared" ref="E109" si="129">I109+M109</f>
        <v>705.77340013000003</v>
      </c>
      <c r="F109" s="46">
        <v>2254.1374302899999</v>
      </c>
      <c r="G109" s="46">
        <v>1418.5800624000001</v>
      </c>
      <c r="H109" s="46">
        <v>570.56583049000005</v>
      </c>
      <c r="I109" s="46">
        <v>264.99153740000003</v>
      </c>
      <c r="J109" s="46">
        <v>494.37162439000002</v>
      </c>
      <c r="K109" s="46">
        <v>27.96411647</v>
      </c>
      <c r="L109" s="46">
        <v>25.62564519</v>
      </c>
      <c r="M109" s="46">
        <v>440.78186273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2752.1595530899999</v>
      </c>
      <c r="C110" s="46">
        <f t="shared" ref="C110" si="130">G110+K110</f>
        <v>1414.34729571</v>
      </c>
      <c r="D110" s="46">
        <f t="shared" ref="D110" si="131">H110+L110</f>
        <v>641.20974188999992</v>
      </c>
      <c r="E110" s="46">
        <f t="shared" ref="E110" si="132">I110+M110</f>
        <v>696.60251549000009</v>
      </c>
      <c r="F110" s="46">
        <v>2295.3596878600001</v>
      </c>
      <c r="G110" s="46">
        <v>1403.0131791700001</v>
      </c>
      <c r="H110" s="46">
        <v>615.67062166999995</v>
      </c>
      <c r="I110" s="46">
        <v>276.67588702</v>
      </c>
      <c r="J110" s="46">
        <v>456.79986523000002</v>
      </c>
      <c r="K110" s="46">
        <v>11.33411654</v>
      </c>
      <c r="L110" s="46">
        <v>25.539120220000001</v>
      </c>
      <c r="M110" s="46">
        <v>419.92662847000003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2821.15819551</v>
      </c>
      <c r="C111" s="46">
        <f t="shared" ref="C111" si="133">G111+K111</f>
        <v>1451.42485018</v>
      </c>
      <c r="D111" s="46">
        <f t="shared" ref="D111" si="134">H111+L111</f>
        <v>670.07630656000003</v>
      </c>
      <c r="E111" s="46">
        <f t="shared" ref="E111" si="135">I111+M111</f>
        <v>699.65703876999999</v>
      </c>
      <c r="F111" s="46">
        <v>2363.7088368099999</v>
      </c>
      <c r="G111" s="46">
        <v>1439.95407488</v>
      </c>
      <c r="H111" s="46">
        <v>644.42676912000002</v>
      </c>
      <c r="I111" s="46">
        <v>279.32799281000001</v>
      </c>
      <c r="J111" s="46">
        <v>457.4493587</v>
      </c>
      <c r="K111" s="46">
        <v>11.4707753</v>
      </c>
      <c r="L111" s="46">
        <v>25.64953744</v>
      </c>
      <c r="M111" s="46">
        <v>420.32904595999997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2685.6866917799998</v>
      </c>
      <c r="C112" s="46">
        <f t="shared" ref="C112" si="136">G112+K112</f>
        <v>1517.99597943</v>
      </c>
      <c r="D112" s="46">
        <f t="shared" ref="D112" si="137">H112+L112</f>
        <v>614.16634094000005</v>
      </c>
      <c r="E112" s="46">
        <f t="shared" ref="E112" si="138">I112+M112</f>
        <v>553.52437140999996</v>
      </c>
      <c r="F112" s="46">
        <v>2378.4895673699998</v>
      </c>
      <c r="G112" s="46">
        <v>1506.8019159400001</v>
      </c>
      <c r="H112" s="46">
        <v>599.46633362</v>
      </c>
      <c r="I112" s="46">
        <v>272.22131781000002</v>
      </c>
      <c r="J112" s="46">
        <v>307.19712441000001</v>
      </c>
      <c r="K112" s="46">
        <v>11.19406349</v>
      </c>
      <c r="L112" s="46">
        <v>14.700007319999999</v>
      </c>
      <c r="M112" s="46">
        <v>281.3030536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2718.2488619000001</v>
      </c>
      <c r="C113" s="46">
        <f t="shared" ref="C113" si="139">G113+K113</f>
        <v>1540.2162856500001</v>
      </c>
      <c r="D113" s="46">
        <f t="shared" ref="D113" si="140">H113+L113</f>
        <v>636.93785071999991</v>
      </c>
      <c r="E113" s="46">
        <f t="shared" ref="E113" si="141">I113+M113</f>
        <v>541.09472553000001</v>
      </c>
      <c r="F113" s="46">
        <v>2434.0811913500002</v>
      </c>
      <c r="G113" s="46">
        <v>1529.8576944700001</v>
      </c>
      <c r="H113" s="46">
        <v>622.85082207999994</v>
      </c>
      <c r="I113" s="46">
        <v>281.37267480000003</v>
      </c>
      <c r="J113" s="46">
        <v>284.16767055000003</v>
      </c>
      <c r="K113" s="46">
        <v>10.358591179999999</v>
      </c>
      <c r="L113" s="46">
        <v>14.08702864</v>
      </c>
      <c r="M113" s="46">
        <v>259.72205072999998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2782.7129238399998</v>
      </c>
      <c r="C114" s="46">
        <f t="shared" ref="C114" si="142">G114+K114</f>
        <v>1561.7616461800001</v>
      </c>
      <c r="D114" s="46">
        <f t="shared" ref="D114" si="143">H114+L114</f>
        <v>675.92971225999997</v>
      </c>
      <c r="E114" s="46">
        <f t="shared" ref="E114" si="144">I114+M114</f>
        <v>545.02156539999999</v>
      </c>
      <c r="F114" s="46">
        <v>2500.4920191299998</v>
      </c>
      <c r="G114" s="46">
        <v>1551.31594976</v>
      </c>
      <c r="H114" s="46">
        <v>661.75948225000002</v>
      </c>
      <c r="I114" s="46">
        <v>287.41658711999997</v>
      </c>
      <c r="J114" s="46">
        <v>282.22090471000001</v>
      </c>
      <c r="K114" s="46">
        <v>10.445696420000001</v>
      </c>
      <c r="L114" s="46">
        <v>14.170230009999999</v>
      </c>
      <c r="M114" s="46">
        <v>257.60497828000001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2799.1186785</v>
      </c>
      <c r="C115" s="46">
        <f t="shared" ref="C115" si="145">G115+K115</f>
        <v>1573.8399890100002</v>
      </c>
      <c r="D115" s="46">
        <f t="shared" ref="D115" si="146">H115+L115</f>
        <v>690.17371794999997</v>
      </c>
      <c r="E115" s="46">
        <f t="shared" ref="E115" si="147">I115+M115</f>
        <v>535.10497153999995</v>
      </c>
      <c r="F115" s="46">
        <v>2529.4712750600002</v>
      </c>
      <c r="G115" s="46">
        <v>1563.8396618500001</v>
      </c>
      <c r="H115" s="46">
        <v>676.65359281999997</v>
      </c>
      <c r="I115" s="46">
        <v>288.97802038999998</v>
      </c>
      <c r="J115" s="46">
        <v>269.64740344000001</v>
      </c>
      <c r="K115" s="46">
        <v>10.000327159999999</v>
      </c>
      <c r="L115" s="46">
        <v>13.52012513</v>
      </c>
      <c r="M115" s="46">
        <v>246.12695115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2834.7458526099999</v>
      </c>
      <c r="C116" s="46">
        <f t="shared" ref="C116" si="148">G116+K116</f>
        <v>1544.1362988499998</v>
      </c>
      <c r="D116" s="46">
        <f t="shared" ref="D116" si="149">H116+L116</f>
        <v>708.58190753999997</v>
      </c>
      <c r="E116" s="46">
        <f t="shared" ref="E116" si="150">I116+M116</f>
        <v>582.02764621999995</v>
      </c>
      <c r="F116" s="46">
        <v>2557.52933846</v>
      </c>
      <c r="G116" s="46">
        <v>1533.7302345799999</v>
      </c>
      <c r="H116" s="46">
        <v>695.00302405000002</v>
      </c>
      <c r="I116" s="46">
        <v>328.79607983</v>
      </c>
      <c r="J116" s="46">
        <v>277.21651415000002</v>
      </c>
      <c r="K116" s="46">
        <v>10.40606427</v>
      </c>
      <c r="L116" s="46">
        <v>13.578883490000001</v>
      </c>
      <c r="M116" s="46">
        <v>253.23156639000001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2840.4666296</v>
      </c>
      <c r="C117" s="46">
        <f t="shared" ref="C117" si="151">G117+K117</f>
        <v>1547.35004443</v>
      </c>
      <c r="D117" s="46">
        <f t="shared" ref="D117" si="152">H117+L117</f>
        <v>717.02590143000009</v>
      </c>
      <c r="E117" s="46">
        <f t="shared" ref="E117" si="153">I117+M117</f>
        <v>576.09068374000003</v>
      </c>
      <c r="F117" s="46">
        <v>2574.2153229099999</v>
      </c>
      <c r="G117" s="46">
        <v>1537.31867994</v>
      </c>
      <c r="H117" s="46">
        <v>703.99143532000005</v>
      </c>
      <c r="I117" s="46">
        <v>332.90520765000002</v>
      </c>
      <c r="J117" s="46">
        <v>266.25130668999998</v>
      </c>
      <c r="K117" s="46">
        <v>10.03136449</v>
      </c>
      <c r="L117" s="46">
        <v>13.03446611</v>
      </c>
      <c r="M117" s="46">
        <v>243.18547609000001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2842.3188794399998</v>
      </c>
      <c r="C118" s="46">
        <f t="shared" ref="C118" si="154">G118+K118</f>
        <v>1559.0077313000002</v>
      </c>
      <c r="D118" s="46">
        <f t="shared" ref="D118" si="155">H118+L118</f>
        <v>718.18503341999997</v>
      </c>
      <c r="E118" s="46">
        <f t="shared" ref="E118" si="156">I118+M118</f>
        <v>565.12611472000003</v>
      </c>
      <c r="F118" s="46">
        <v>2583.66645135</v>
      </c>
      <c r="G118" s="46">
        <v>1549.0931115200001</v>
      </c>
      <c r="H118" s="46">
        <v>705.34280235999995</v>
      </c>
      <c r="I118" s="46">
        <v>329.23053747</v>
      </c>
      <c r="J118" s="46">
        <v>258.65242809</v>
      </c>
      <c r="K118" s="46">
        <v>9.9146197800000007</v>
      </c>
      <c r="L118" s="46">
        <v>12.84223106</v>
      </c>
      <c r="M118" s="46">
        <v>235.89557725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2905.9592819499999</v>
      </c>
      <c r="C119" s="46">
        <f t="shared" ref="C119" si="157">G119+K119</f>
        <v>1587.1242893400001</v>
      </c>
      <c r="D119" s="46">
        <f t="shared" ref="D119" si="158">H119+L119</f>
        <v>740.54711028000008</v>
      </c>
      <c r="E119" s="46">
        <f t="shared" ref="E119" si="159">I119+M119</f>
        <v>578.28788233</v>
      </c>
      <c r="F119" s="46">
        <v>2634.22533054</v>
      </c>
      <c r="G119" s="46">
        <v>1576.6656072400001</v>
      </c>
      <c r="H119" s="46">
        <v>727.03800576000003</v>
      </c>
      <c r="I119" s="46">
        <v>330.52171754</v>
      </c>
      <c r="J119" s="46">
        <v>271.73395140999997</v>
      </c>
      <c r="K119" s="46">
        <v>10.458682100000001</v>
      </c>
      <c r="L119" s="46">
        <v>13.509104519999999</v>
      </c>
      <c r="M119" s="46">
        <v>247.76616479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2930.9227477200002</v>
      </c>
      <c r="C120" s="46">
        <f t="shared" ref="C120" si="160">G120+K120</f>
        <v>1605.3584972599999</v>
      </c>
      <c r="D120" s="46">
        <f t="shared" ref="D120" si="161">H120+L120</f>
        <v>753.00088354000002</v>
      </c>
      <c r="E120" s="46">
        <f t="shared" ref="E120" si="162">I120+M120</f>
        <v>572.56336692000002</v>
      </c>
      <c r="F120" s="46">
        <v>2662.8891353899999</v>
      </c>
      <c r="G120" s="46">
        <v>1595.0243934499999</v>
      </c>
      <c r="H120" s="46">
        <v>739.70460981999997</v>
      </c>
      <c r="I120" s="46">
        <v>328.16013212000001</v>
      </c>
      <c r="J120" s="46">
        <v>268.03361232999998</v>
      </c>
      <c r="K120" s="46">
        <v>10.33410381</v>
      </c>
      <c r="L120" s="46">
        <v>13.29627372</v>
      </c>
      <c r="M120" s="46">
        <v>244.40323480000001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3012.71148915</v>
      </c>
      <c r="C121" s="46">
        <f t="shared" ref="C121" si="163">G121+K121</f>
        <v>1658.2078243399999</v>
      </c>
      <c r="D121" s="46">
        <f t="shared" ref="D121" si="164">H121+L121</f>
        <v>761.51012237999998</v>
      </c>
      <c r="E121" s="46">
        <f t="shared" ref="E121" si="165">I121+M121</f>
        <v>592.99354242999993</v>
      </c>
      <c r="F121" s="46">
        <v>2709.7814272999999</v>
      </c>
      <c r="G121" s="46">
        <v>1646.36910395</v>
      </c>
      <c r="H121" s="46">
        <v>746.83468044999995</v>
      </c>
      <c r="I121" s="46">
        <v>316.5776429</v>
      </c>
      <c r="J121" s="46">
        <v>302.93006185000002</v>
      </c>
      <c r="K121" s="46">
        <v>11.838720390000001</v>
      </c>
      <c r="L121" s="46">
        <v>14.67544193</v>
      </c>
      <c r="M121" s="46">
        <v>276.41589952999999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2927.11032647</v>
      </c>
      <c r="C122" s="46">
        <f t="shared" ref="C122" si="166">G122+K122</f>
        <v>1591.2137307400001</v>
      </c>
      <c r="D122" s="46">
        <f t="shared" ref="D122" si="167">H122+L122</f>
        <v>746.68536227000004</v>
      </c>
      <c r="E122" s="46">
        <f t="shared" ref="E122" si="168">I122+M122</f>
        <v>589.2112334599999</v>
      </c>
      <c r="F122" s="46">
        <v>2637.06156405</v>
      </c>
      <c r="G122" s="46">
        <v>1579.8027284100001</v>
      </c>
      <c r="H122" s="46">
        <v>732.58506795000005</v>
      </c>
      <c r="I122" s="46">
        <v>324.67376768999998</v>
      </c>
      <c r="J122" s="46">
        <v>290.04876242</v>
      </c>
      <c r="K122" s="46">
        <v>11.411002330000001</v>
      </c>
      <c r="L122" s="46">
        <v>14.10029432</v>
      </c>
      <c r="M122" s="46">
        <v>264.53746576999998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2931.2073476700002</v>
      </c>
      <c r="C123" s="46">
        <f t="shared" ref="C123" si="169">G123+K123</f>
        <v>1608.1202955199999</v>
      </c>
      <c r="D123" s="46">
        <f t="shared" ref="D123" si="170">H123+L123</f>
        <v>752.20601334000003</v>
      </c>
      <c r="E123" s="46">
        <f t="shared" ref="E123" si="171">I123+M123</f>
        <v>570.88103881000006</v>
      </c>
      <c r="F123" s="46">
        <v>2645.5445685999998</v>
      </c>
      <c r="G123" s="46">
        <v>1596.70730536</v>
      </c>
      <c r="H123" s="46">
        <v>738.15926868999998</v>
      </c>
      <c r="I123" s="46">
        <v>310.67799454999999</v>
      </c>
      <c r="J123" s="46">
        <v>285.66277907</v>
      </c>
      <c r="K123" s="46">
        <v>11.41299016</v>
      </c>
      <c r="L123" s="46">
        <v>14.046744650000001</v>
      </c>
      <c r="M123" s="46">
        <v>260.20304426000001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2955.0178391499999</v>
      </c>
      <c r="C124" s="46">
        <f t="shared" ref="C124" si="172">G124+K124</f>
        <v>1622.71378994</v>
      </c>
      <c r="D124" s="46">
        <f t="shared" ref="D124" si="173">H124+L124</f>
        <v>765.42599989999997</v>
      </c>
      <c r="E124" s="46">
        <f t="shared" ref="E124" si="174">I124+M124</f>
        <v>566.87804930999994</v>
      </c>
      <c r="F124" s="46">
        <v>2674.6084264800002</v>
      </c>
      <c r="G124" s="46">
        <v>1611.3625706400001</v>
      </c>
      <c r="H124" s="46">
        <v>751.50631784999996</v>
      </c>
      <c r="I124" s="46">
        <v>311.73953798999997</v>
      </c>
      <c r="J124" s="46">
        <v>280.40941266999999</v>
      </c>
      <c r="K124" s="46">
        <v>11.3512193</v>
      </c>
      <c r="L124" s="46">
        <v>13.91968205</v>
      </c>
      <c r="M124" s="46">
        <v>255.13851131999999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2981.7922839799999</v>
      </c>
      <c r="C125" s="46">
        <f t="shared" ref="C125" si="175">G125+K125</f>
        <v>1618.9645310400001</v>
      </c>
      <c r="D125" s="46">
        <f t="shared" ref="D125" si="176">H125+L125</f>
        <v>779.88198155999999</v>
      </c>
      <c r="E125" s="46">
        <f t="shared" ref="E125" si="177">I125+M125</f>
        <v>582.94577138</v>
      </c>
      <c r="F125" s="46">
        <v>2690.9769125799999</v>
      </c>
      <c r="G125" s="46">
        <v>1607.16384414</v>
      </c>
      <c r="H125" s="46">
        <v>765.44526292</v>
      </c>
      <c r="I125" s="46">
        <v>318.36780551999999</v>
      </c>
      <c r="J125" s="46">
        <v>290.8153714</v>
      </c>
      <c r="K125" s="46">
        <v>11.800686900000001</v>
      </c>
      <c r="L125" s="46">
        <v>14.43671864</v>
      </c>
      <c r="M125" s="46">
        <v>264.57796586000001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3044.1208688000002</v>
      </c>
      <c r="C126" s="46">
        <f t="shared" ref="C126" si="178">G126+K126</f>
        <v>1659.59771619</v>
      </c>
      <c r="D126" s="46">
        <f t="shared" ref="D126" si="179">H126+L126</f>
        <v>791.25514479000003</v>
      </c>
      <c r="E126" s="46">
        <f t="shared" ref="E126" si="180">I126+M126</f>
        <v>593.26800781999998</v>
      </c>
      <c r="F126" s="46">
        <v>2755.1242769300002</v>
      </c>
      <c r="G126" s="46">
        <v>1647.84065194</v>
      </c>
      <c r="H126" s="46">
        <v>776.93375006999997</v>
      </c>
      <c r="I126" s="46">
        <v>330.34987491999999</v>
      </c>
      <c r="J126" s="46">
        <v>288.99659186999997</v>
      </c>
      <c r="K126" s="46">
        <v>11.757064250000001</v>
      </c>
      <c r="L126" s="46">
        <v>14.321394720000001</v>
      </c>
      <c r="M126" s="46">
        <v>262.91813289999999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2940.1496698000001</v>
      </c>
      <c r="C127" s="46">
        <f t="shared" ref="C127" si="181">G127+K127</f>
        <v>1555.70005399</v>
      </c>
      <c r="D127" s="46">
        <f t="shared" ref="D127" si="182">H127+L127</f>
        <v>788.82183194999993</v>
      </c>
      <c r="E127" s="46">
        <f t="shared" ref="E127" si="183">I127+M127</f>
        <v>595.62778386000002</v>
      </c>
      <c r="F127" s="46">
        <v>2656.4602505600001</v>
      </c>
      <c r="G127" s="46">
        <v>1545.13276688</v>
      </c>
      <c r="H127" s="46">
        <v>774.43518850999999</v>
      </c>
      <c r="I127" s="46">
        <v>336.89229517000001</v>
      </c>
      <c r="J127" s="46">
        <v>283.68941924000001</v>
      </c>
      <c r="K127" s="46">
        <v>10.567287110000001</v>
      </c>
      <c r="L127" s="46">
        <v>14.38664344</v>
      </c>
      <c r="M127" s="46">
        <v>258.73548869000001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2901.9132611</v>
      </c>
      <c r="C128" s="46">
        <f t="shared" ref="C128" si="184">G128+K128</f>
        <v>1524.55340428</v>
      </c>
      <c r="D128" s="46">
        <f t="shared" ref="D128" si="185">H128+L128</f>
        <v>784.58227695999994</v>
      </c>
      <c r="E128" s="46">
        <f t="shared" ref="E128" si="186">I128+M128</f>
        <v>592.77757985999995</v>
      </c>
      <c r="F128" s="46">
        <v>2640.2487681100001</v>
      </c>
      <c r="G128" s="46">
        <v>1521.0618245799999</v>
      </c>
      <c r="H128" s="46">
        <v>777.94358928999998</v>
      </c>
      <c r="I128" s="46">
        <v>341.24335423999997</v>
      </c>
      <c r="J128" s="46">
        <v>261.66449298999999</v>
      </c>
      <c r="K128" s="46">
        <v>3.4915797</v>
      </c>
      <c r="L128" s="46">
        <v>6.6386876700000004</v>
      </c>
      <c r="M128" s="46">
        <v>251.53422562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2869.33538976</v>
      </c>
      <c r="C129" s="46">
        <f t="shared" ref="C129" si="187">G129+K129</f>
        <v>1516.1378824200001</v>
      </c>
      <c r="D129" s="46">
        <f t="shared" ref="D129" si="188">H129+L129</f>
        <v>789.06451161999996</v>
      </c>
      <c r="E129" s="46">
        <f t="shared" ref="E129" si="189">I129+M129</f>
        <v>564.13299572000005</v>
      </c>
      <c r="F129" s="46">
        <v>2632.97266042</v>
      </c>
      <c r="G129" s="46">
        <v>1512.63369356</v>
      </c>
      <c r="H129" s="46">
        <v>783.31611611999995</v>
      </c>
      <c r="I129" s="46">
        <v>337.02285074000002</v>
      </c>
      <c r="J129" s="46">
        <v>236.36272933999999</v>
      </c>
      <c r="K129" s="46">
        <v>3.5041888600000002</v>
      </c>
      <c r="L129" s="46">
        <v>5.7483955</v>
      </c>
      <c r="M129" s="46">
        <v>227.11014498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2815.2218198</v>
      </c>
      <c r="C130" s="46">
        <f t="shared" ref="C130" si="190">G130+K130</f>
        <v>1476.4051026</v>
      </c>
      <c r="D130" s="46">
        <f t="shared" ref="D130" si="191">H130+L130</f>
        <v>777.18991998000001</v>
      </c>
      <c r="E130" s="46">
        <f t="shared" ref="E130" si="192">I130+M130</f>
        <v>561.62679722000007</v>
      </c>
      <c r="F130" s="46">
        <v>2585.6666531000001</v>
      </c>
      <c r="G130" s="46">
        <v>1472.93304534</v>
      </c>
      <c r="H130" s="46">
        <v>771.48300410000002</v>
      </c>
      <c r="I130" s="46">
        <v>341.25060366000002</v>
      </c>
      <c r="J130" s="46">
        <v>229.5551667</v>
      </c>
      <c r="K130" s="46">
        <v>3.4720572600000001</v>
      </c>
      <c r="L130" s="46">
        <v>5.7069158800000004</v>
      </c>
      <c r="M130" s="46">
        <v>220.37619355999999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2826.6022965699999</v>
      </c>
      <c r="C131" s="46">
        <f t="shared" ref="C131" si="193">G131+K131</f>
        <v>1482.1259542399998</v>
      </c>
      <c r="D131" s="46">
        <f t="shared" ref="D131" si="194">H131+L131</f>
        <v>777.55166068999995</v>
      </c>
      <c r="E131" s="46">
        <f t="shared" ref="E131" si="195">I131+M131</f>
        <v>566.92468164000002</v>
      </c>
      <c r="F131" s="46">
        <v>2597.6766069700002</v>
      </c>
      <c r="G131" s="46">
        <v>1478.6640344499999</v>
      </c>
      <c r="H131" s="46">
        <v>771.86429905</v>
      </c>
      <c r="I131" s="46">
        <v>347.14827346999999</v>
      </c>
      <c r="J131" s="46">
        <v>228.9256896</v>
      </c>
      <c r="K131" s="46">
        <v>3.4619197900000001</v>
      </c>
      <c r="L131" s="46">
        <v>5.6873616399999998</v>
      </c>
      <c r="M131" s="46">
        <v>219.77640817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2841.8785035999999</v>
      </c>
      <c r="C132" s="46">
        <f t="shared" ref="C132" si="196">G132+K132</f>
        <v>1490.232188</v>
      </c>
      <c r="D132" s="46">
        <f t="shared" ref="D132" si="197">H132+L132</f>
        <v>786.92212476999998</v>
      </c>
      <c r="E132" s="46">
        <f t="shared" ref="E132" si="198">I132+M132</f>
        <v>564.72419083</v>
      </c>
      <c r="F132" s="46">
        <v>2622.4072791100002</v>
      </c>
      <c r="G132" s="46">
        <v>1486.7999528400001</v>
      </c>
      <c r="H132" s="46">
        <v>782.15255631000002</v>
      </c>
      <c r="I132" s="46">
        <v>353.45476996000002</v>
      </c>
      <c r="J132" s="46">
        <v>219.47122449</v>
      </c>
      <c r="K132" s="46">
        <v>3.4322351599999998</v>
      </c>
      <c r="L132" s="46">
        <v>4.7695684600000003</v>
      </c>
      <c r="M132" s="46">
        <v>211.26942087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2918.08001737</v>
      </c>
      <c r="C133" s="46">
        <f t="shared" ref="C133" si="199">G133+K133</f>
        <v>1538.0539168399998</v>
      </c>
      <c r="D133" s="46">
        <f t="shared" ref="D133" si="200">H133+L133</f>
        <v>807.56045030999996</v>
      </c>
      <c r="E133" s="46">
        <f t="shared" ref="E133" si="201">I133+M133</f>
        <v>572.46565022000004</v>
      </c>
      <c r="F133" s="46">
        <v>2699.5654143299998</v>
      </c>
      <c r="G133" s="46">
        <v>1534.6305083899999</v>
      </c>
      <c r="H133" s="46">
        <v>802.80181332999996</v>
      </c>
      <c r="I133" s="46">
        <v>362.13309261000001</v>
      </c>
      <c r="J133" s="46">
        <v>218.51460304</v>
      </c>
      <c r="K133" s="46">
        <v>3.4234084500000002</v>
      </c>
      <c r="L133" s="46">
        <v>4.7586369800000003</v>
      </c>
      <c r="M133" s="46">
        <v>210.33255761000001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2984.4976449800001</v>
      </c>
      <c r="C134" s="46">
        <f t="shared" ref="C134" si="202">G134+K134</f>
        <v>1559.5905954499999</v>
      </c>
      <c r="D134" s="46">
        <f t="shared" ref="D134" si="203">H134+L134</f>
        <v>844.86811897999996</v>
      </c>
      <c r="E134" s="46">
        <f t="shared" ref="E134" si="204">I134+M134</f>
        <v>580.03893055000003</v>
      </c>
      <c r="F134" s="46">
        <v>2766.65637646</v>
      </c>
      <c r="G134" s="46">
        <v>1556.182779</v>
      </c>
      <c r="H134" s="46">
        <v>840.13452144999997</v>
      </c>
      <c r="I134" s="46">
        <v>370.33907600999999</v>
      </c>
      <c r="J134" s="46">
        <v>217.84126852</v>
      </c>
      <c r="K134" s="46">
        <v>3.4078164499999999</v>
      </c>
      <c r="L134" s="46">
        <v>4.7335975299999999</v>
      </c>
      <c r="M134" s="46">
        <v>209.69985453999999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3057.30695105</v>
      </c>
      <c r="C135" s="46">
        <f t="shared" ref="C135" si="205">G135+K135</f>
        <v>1607.10381446</v>
      </c>
      <c r="D135" s="46">
        <f t="shared" ref="D135" si="206">H135+L135</f>
        <v>864.4568381900001</v>
      </c>
      <c r="E135" s="46">
        <f t="shared" ref="E135" si="207">I135+M135</f>
        <v>585.7462984</v>
      </c>
      <c r="F135" s="46">
        <v>2843.9746648099999</v>
      </c>
      <c r="G135" s="46">
        <v>1603.7266361100001</v>
      </c>
      <c r="H135" s="46">
        <v>859.99130891000004</v>
      </c>
      <c r="I135" s="46">
        <v>380.25671978999998</v>
      </c>
      <c r="J135" s="46">
        <v>213.33228624</v>
      </c>
      <c r="K135" s="46">
        <v>3.3771783499999999</v>
      </c>
      <c r="L135" s="46">
        <v>4.4655292800000002</v>
      </c>
      <c r="M135" s="46">
        <v>205.48957861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3137.87893476</v>
      </c>
      <c r="C136" s="46">
        <f t="shared" ref="C136" si="208">G136+K136</f>
        <v>1647.37324659</v>
      </c>
      <c r="D136" s="46">
        <f t="shared" ref="D136" si="209">H136+L136</f>
        <v>880.62843599000007</v>
      </c>
      <c r="E136" s="46">
        <f t="shared" ref="E136" si="210">I136+M136</f>
        <v>609.87725218000003</v>
      </c>
      <c r="F136" s="46">
        <v>2928.1304895899998</v>
      </c>
      <c r="G136" s="46">
        <v>1644.0125271899999</v>
      </c>
      <c r="H136" s="46">
        <v>876.21788202000005</v>
      </c>
      <c r="I136" s="46">
        <v>407.90008038000002</v>
      </c>
      <c r="J136" s="46">
        <v>209.74844517</v>
      </c>
      <c r="K136" s="46">
        <v>3.3607193999999998</v>
      </c>
      <c r="L136" s="46">
        <v>4.4105539699999996</v>
      </c>
      <c r="M136" s="46">
        <v>201.97717180000001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3181.11993502</v>
      </c>
      <c r="C137" s="46">
        <f t="shared" ref="C137" si="211">G137+K137</f>
        <v>1672.4203230000001</v>
      </c>
      <c r="D137" s="46">
        <f t="shared" ref="D137" si="212">H137+L137</f>
        <v>892.84618280000007</v>
      </c>
      <c r="E137" s="46">
        <f t="shared" ref="E137" si="213">I137+M137</f>
        <v>615.85342921999995</v>
      </c>
      <c r="F137" s="46">
        <v>2975.71975793</v>
      </c>
      <c r="G137" s="46">
        <v>1669.08467066</v>
      </c>
      <c r="H137" s="46">
        <v>888.48548972000003</v>
      </c>
      <c r="I137" s="46">
        <v>418.14959755000001</v>
      </c>
      <c r="J137" s="46">
        <v>205.40017709</v>
      </c>
      <c r="K137" s="46">
        <v>3.3356523400000002</v>
      </c>
      <c r="L137" s="46">
        <v>4.3606930799999999</v>
      </c>
      <c r="M137" s="46">
        <v>197.70383167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3260.8439816300001</v>
      </c>
      <c r="C138" s="46">
        <f t="shared" ref="C138" si="214">G138+K138</f>
        <v>1728.0897283499999</v>
      </c>
      <c r="D138" s="46">
        <f t="shared" ref="D138" si="215">H138+L138</f>
        <v>912.61159956000006</v>
      </c>
      <c r="E138" s="46">
        <f t="shared" ref="E138" si="216">I138+M138</f>
        <v>620.14265372</v>
      </c>
      <c r="F138" s="46">
        <v>3061.8680813699998</v>
      </c>
      <c r="G138" s="46">
        <v>1724.7714470599999</v>
      </c>
      <c r="H138" s="46">
        <v>908.25948096000002</v>
      </c>
      <c r="I138" s="46">
        <v>428.83715334999999</v>
      </c>
      <c r="J138" s="46">
        <v>198.97590026</v>
      </c>
      <c r="K138" s="46">
        <v>3.3182812899999998</v>
      </c>
      <c r="L138" s="46">
        <v>4.3521185999999998</v>
      </c>
      <c r="M138" s="46">
        <v>191.30550037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3266.96396</v>
      </c>
      <c r="C139" s="46">
        <f t="shared" ref="C139" si="217">G139+K139</f>
        <v>1650.3027068700001</v>
      </c>
      <c r="D139" s="46">
        <f t="shared" ref="D139" si="218">H139+L139</f>
        <v>993.14570260999994</v>
      </c>
      <c r="E139" s="46">
        <f t="shared" ref="E139" si="219">I139+M139</f>
        <v>623.51555052000003</v>
      </c>
      <c r="F139" s="46">
        <v>3075.4925504100001</v>
      </c>
      <c r="G139" s="46">
        <v>1647.03080705</v>
      </c>
      <c r="H139" s="46">
        <v>988.83961644999999</v>
      </c>
      <c r="I139" s="46">
        <v>439.62212691000002</v>
      </c>
      <c r="J139" s="46">
        <v>191.47140959000001</v>
      </c>
      <c r="K139" s="46">
        <v>3.2718998199999998</v>
      </c>
      <c r="L139" s="46">
        <v>4.3060861600000004</v>
      </c>
      <c r="M139" s="46">
        <v>183.89342361000001</v>
      </c>
      <c r="N139" s="46"/>
      <c r="O139" s="46"/>
      <c r="P139" s="46"/>
      <c r="Q139" s="46"/>
    </row>
    <row r="140" spans="1:17" collapsed="1">
      <c r="A140" s="8">
        <v>44470</v>
      </c>
      <c r="B140" s="46">
        <v>3240.6876024100002</v>
      </c>
      <c r="C140" s="46">
        <f t="shared" ref="C140" si="220">G140+K140</f>
        <v>1593.93392002</v>
      </c>
      <c r="D140" s="46">
        <f t="shared" ref="D140" si="221">H140+L140</f>
        <v>995.40091520999999</v>
      </c>
      <c r="E140" s="46">
        <f t="shared" ref="E140" si="222">I140+M140</f>
        <v>651.35276718</v>
      </c>
      <c r="F140" s="46">
        <v>3065.9677075700001</v>
      </c>
      <c r="G140" s="46">
        <v>1590.69062437</v>
      </c>
      <c r="H140" s="46">
        <v>991.8780994</v>
      </c>
      <c r="I140" s="46">
        <v>483.3989838</v>
      </c>
      <c r="J140" s="46">
        <v>174.71989483999999</v>
      </c>
      <c r="K140" s="46">
        <v>3.2432956499999999</v>
      </c>
      <c r="L140" s="46">
        <v>3.52281581</v>
      </c>
      <c r="M140" s="46">
        <v>167.95378338</v>
      </c>
      <c r="N140" s="46"/>
      <c r="O140" s="46"/>
      <c r="P140" s="46"/>
      <c r="Q140" s="46"/>
    </row>
    <row r="141" spans="1:17">
      <c r="A141" s="8">
        <v>44501</v>
      </c>
      <c r="B141" s="46">
        <v>3280.0797964899998</v>
      </c>
      <c r="C141" s="46">
        <f t="shared" ref="C141" si="223">G141+K141</f>
        <v>1632.84537643</v>
      </c>
      <c r="D141" s="46">
        <f t="shared" ref="D141" si="224">H141+L141</f>
        <v>1012.71767419</v>
      </c>
      <c r="E141" s="46">
        <f t="shared" ref="E141" si="225">I141+M141</f>
        <v>634.51674587000002</v>
      </c>
      <c r="F141" s="46">
        <v>3099.8801161599999</v>
      </c>
      <c r="G141" s="46">
        <v>1629.4969236699999</v>
      </c>
      <c r="H141" s="46">
        <v>1009.08146557</v>
      </c>
      <c r="I141" s="46">
        <v>461.30172692000002</v>
      </c>
      <c r="J141" s="46">
        <v>180.19968033000001</v>
      </c>
      <c r="K141" s="46">
        <v>3.3484527599999998</v>
      </c>
      <c r="L141" s="46">
        <v>3.6362086200000001</v>
      </c>
      <c r="M141" s="46">
        <v>173.21501895</v>
      </c>
      <c r="N141" s="46"/>
      <c r="O141" s="46"/>
      <c r="P141" s="46"/>
      <c r="Q141" s="46"/>
    </row>
    <row r="142" spans="1:17">
      <c r="A142" s="8">
        <v>44531</v>
      </c>
      <c r="B142" s="46">
        <v>3293.3906605400002</v>
      </c>
      <c r="C142" s="46">
        <f t="shared" ref="C142" si="226">G142+K142</f>
        <v>1620.72895468</v>
      </c>
      <c r="D142" s="46">
        <f t="shared" ref="D142" si="227">H142+L142</f>
        <v>1030.6207544200001</v>
      </c>
      <c r="E142" s="46">
        <f t="shared" ref="E142" si="228">I142+M142</f>
        <v>642.04095144000007</v>
      </c>
      <c r="F142" s="46">
        <v>3115.1628193900001</v>
      </c>
      <c r="G142" s="46">
        <v>1617.36747139</v>
      </c>
      <c r="H142" s="46">
        <v>1026.97058917</v>
      </c>
      <c r="I142" s="46">
        <v>470.82475883000001</v>
      </c>
      <c r="J142" s="46">
        <v>178.22784114999999</v>
      </c>
      <c r="K142" s="46">
        <v>3.3614832899999998</v>
      </c>
      <c r="L142" s="46">
        <v>3.6501652500000001</v>
      </c>
      <c r="M142" s="46">
        <v>171.21619261000001</v>
      </c>
      <c r="N142" s="46"/>
      <c r="O142" s="46"/>
      <c r="P142" s="46"/>
      <c r="Q142" s="46"/>
    </row>
    <row r="143" spans="1:17">
      <c r="A143" s="8">
        <v>44562</v>
      </c>
      <c r="B143" s="46">
        <v>3383.6397166299998</v>
      </c>
      <c r="C143" s="46">
        <f t="shared" ref="C143" si="229">G143+K143</f>
        <v>1680.44892929</v>
      </c>
      <c r="D143" s="46">
        <f t="shared" ref="D143" si="230">H143+L143</f>
        <v>1052.0337312899999</v>
      </c>
      <c r="E143" s="46">
        <f t="shared" ref="E143" si="231">I143+M143</f>
        <v>651.15705605000005</v>
      </c>
      <c r="F143" s="46">
        <v>3200.4033834699999</v>
      </c>
      <c r="G143" s="46">
        <v>1676.86743166</v>
      </c>
      <c r="H143" s="46">
        <v>1048.25830142</v>
      </c>
      <c r="I143" s="46">
        <v>475.27765039000002</v>
      </c>
      <c r="J143" s="46">
        <v>183.23633315999999</v>
      </c>
      <c r="K143" s="46">
        <v>3.5814976299999999</v>
      </c>
      <c r="L143" s="46">
        <v>3.77542987</v>
      </c>
      <c r="M143" s="46">
        <v>175.87940566</v>
      </c>
      <c r="N143" s="46"/>
      <c r="O143" s="46"/>
      <c r="P143" s="46"/>
      <c r="Q143" s="46"/>
    </row>
    <row r="144" spans="1:17">
      <c r="A144" s="8">
        <v>44593</v>
      </c>
      <c r="B144" s="46">
        <v>3487.7584993700002</v>
      </c>
      <c r="C144" s="46">
        <f t="shared" ref="C144" si="232">G144+K144</f>
        <v>1747.41845564</v>
      </c>
      <c r="D144" s="46">
        <f t="shared" ref="D144" si="233">H144+L144</f>
        <v>1079.6514871699999</v>
      </c>
      <c r="E144" s="46">
        <f t="shared" ref="E144" si="234">I144+M144</f>
        <v>660.68855656000005</v>
      </c>
      <c r="F144" s="46">
        <v>3303.98668099</v>
      </c>
      <c r="G144" s="46">
        <v>1743.82031762</v>
      </c>
      <c r="H144" s="46">
        <v>1075.8143018599999</v>
      </c>
      <c r="I144" s="46">
        <v>484.35206151</v>
      </c>
      <c r="J144" s="46">
        <v>183.77181838000001</v>
      </c>
      <c r="K144" s="46">
        <v>3.5981380199999999</v>
      </c>
      <c r="L144" s="46">
        <v>3.8371853100000002</v>
      </c>
      <c r="M144" s="46">
        <v>176.33649505</v>
      </c>
      <c r="N144" s="46"/>
      <c r="O144" s="46"/>
      <c r="P144" s="46"/>
      <c r="Q144" s="46"/>
    </row>
    <row r="145" spans="1:17">
      <c r="A145" s="8">
        <v>44621</v>
      </c>
      <c r="B145" s="46">
        <v>3424.52521243</v>
      </c>
      <c r="C145" s="46">
        <f t="shared" ref="C145" si="235">G145+K145</f>
        <v>1704.05576956</v>
      </c>
      <c r="D145" s="46">
        <f t="shared" ref="D145" si="236">H145+L145</f>
        <v>1062.5292661899998</v>
      </c>
      <c r="E145" s="46">
        <f t="shared" ref="E145" si="237">I145+M145</f>
        <v>657.94017668000004</v>
      </c>
      <c r="F145" s="46">
        <v>3246.1190145800001</v>
      </c>
      <c r="G145" s="46">
        <v>1700.46898431</v>
      </c>
      <c r="H145" s="46">
        <v>1058.6920808699999</v>
      </c>
      <c r="I145" s="46">
        <v>486.95794940000002</v>
      </c>
      <c r="J145" s="46">
        <v>178.40619785000001</v>
      </c>
      <c r="K145" s="46">
        <v>3.5867852500000001</v>
      </c>
      <c r="L145" s="46">
        <v>3.8371853200000001</v>
      </c>
      <c r="M145" s="46">
        <v>170.98222727999999</v>
      </c>
      <c r="N145" s="46"/>
      <c r="O145" s="46"/>
      <c r="P145" s="46"/>
      <c r="Q145" s="46"/>
    </row>
    <row r="146" spans="1:17">
      <c r="A146" s="8">
        <v>44652</v>
      </c>
      <c r="B146" s="46">
        <v>3391.92522306</v>
      </c>
      <c r="C146" s="46">
        <f t="shared" ref="C146" si="238">G146+K146</f>
        <v>1729.31370868</v>
      </c>
      <c r="D146" s="46">
        <f t="shared" ref="D146" si="239">H146+L146</f>
        <v>1011.5693532400001</v>
      </c>
      <c r="E146" s="46">
        <f t="shared" ref="E146" si="240">I146+M146</f>
        <v>651.04216113999996</v>
      </c>
      <c r="F146" s="46">
        <v>3214.9116228299999</v>
      </c>
      <c r="G146" s="46">
        <v>1725.6626707099999</v>
      </c>
      <c r="H146" s="46">
        <v>1007.7321679200001</v>
      </c>
      <c r="I146" s="46">
        <v>481.51678420000002</v>
      </c>
      <c r="J146" s="46">
        <v>177.01360023000001</v>
      </c>
      <c r="K146" s="46">
        <v>3.65103797</v>
      </c>
      <c r="L146" s="46">
        <v>3.8371853200000001</v>
      </c>
      <c r="M146" s="46">
        <v>169.52537694</v>
      </c>
      <c r="N146" s="46"/>
      <c r="O146" s="46"/>
      <c r="P146" s="46"/>
      <c r="Q146" s="46"/>
    </row>
    <row r="147" spans="1:17">
      <c r="A147" s="8">
        <v>44682</v>
      </c>
      <c r="B147" s="46">
        <v>3360.9896026299998</v>
      </c>
      <c r="C147" s="46">
        <f t="shared" ref="C147" si="241">G147+K147</f>
        <v>1701.1402330399999</v>
      </c>
      <c r="D147" s="46">
        <f t="shared" ref="D147" si="242">H147+L147</f>
        <v>1020.1192733</v>
      </c>
      <c r="E147" s="46">
        <f t="shared" ref="E147" si="243">I147+M147</f>
        <v>639.73009629000001</v>
      </c>
      <c r="F147" s="46">
        <v>3184.0576073799998</v>
      </c>
      <c r="G147" s="46">
        <v>1697.5495830499999</v>
      </c>
      <c r="H147" s="46">
        <v>1016.28208798</v>
      </c>
      <c r="I147" s="46">
        <v>470.22593634999998</v>
      </c>
      <c r="J147" s="46">
        <v>176.93199525</v>
      </c>
      <c r="K147" s="46">
        <v>3.5906499900000002</v>
      </c>
      <c r="L147" s="46">
        <v>3.8371853200000001</v>
      </c>
      <c r="M147" s="46">
        <v>169.50415993999999</v>
      </c>
      <c r="N147" s="46"/>
      <c r="O147" s="46"/>
      <c r="P147" s="46"/>
      <c r="Q147" s="46"/>
    </row>
    <row r="148" spans="1:17">
      <c r="A148" s="8">
        <v>44713</v>
      </c>
      <c r="B148" s="46">
        <v>3293.2146629899999</v>
      </c>
      <c r="C148" s="46">
        <f t="shared" ref="C148" si="244">G148+K148</f>
        <v>1603.40496306</v>
      </c>
      <c r="D148" s="46">
        <f t="shared" ref="D148" si="245">H148+L148</f>
        <v>1029.8831570799998</v>
      </c>
      <c r="E148" s="46">
        <f t="shared" ref="E148" si="246">I148+M148</f>
        <v>659.92654285000003</v>
      </c>
      <c r="F148" s="46">
        <v>3120.19394951</v>
      </c>
      <c r="G148" s="46">
        <v>1599.8103548399999</v>
      </c>
      <c r="H148" s="46">
        <v>1026.0459717599999</v>
      </c>
      <c r="I148" s="46">
        <v>494.33762290999999</v>
      </c>
      <c r="J148" s="46">
        <v>173.02071348000001</v>
      </c>
      <c r="K148" s="46">
        <v>3.59460822</v>
      </c>
      <c r="L148" s="46">
        <v>3.8371853200000001</v>
      </c>
      <c r="M148" s="46">
        <v>165.58891994000001</v>
      </c>
      <c r="N148" s="46"/>
      <c r="O148" s="46"/>
      <c r="P148" s="46"/>
      <c r="Q148" s="46"/>
    </row>
    <row r="149" spans="1:17">
      <c r="A149" s="8">
        <v>44743</v>
      </c>
      <c r="B149" s="46">
        <v>3265.0905316499998</v>
      </c>
      <c r="C149" s="46">
        <f t="shared" ref="C149" si="247">G149+K149</f>
        <v>1623.9883801599999</v>
      </c>
      <c r="D149" s="46">
        <f t="shared" ref="D149" si="248">H149+L149</f>
        <v>979.31953410999995</v>
      </c>
      <c r="E149" s="46">
        <f t="shared" ref="E149" si="249">I149+M149</f>
        <v>661.78261738000003</v>
      </c>
      <c r="F149" s="46">
        <v>3049.3418803499999</v>
      </c>
      <c r="G149" s="46">
        <v>1619.48773839</v>
      </c>
      <c r="H149" s="46">
        <v>974.52280449</v>
      </c>
      <c r="I149" s="46">
        <v>455.33133746999999</v>
      </c>
      <c r="J149" s="46">
        <v>215.74865130000001</v>
      </c>
      <c r="K149" s="46">
        <v>4.5006417699999997</v>
      </c>
      <c r="L149" s="46">
        <v>4.7967296199999998</v>
      </c>
      <c r="M149" s="46">
        <v>206.45127991000001</v>
      </c>
      <c r="N149" s="46"/>
      <c r="O149" s="46"/>
      <c r="P149" s="46"/>
      <c r="Q149" s="46"/>
    </row>
    <row r="150" spans="1:17">
      <c r="A150" s="8">
        <v>44774</v>
      </c>
      <c r="B150" s="46">
        <v>3220.67567435</v>
      </c>
      <c r="C150" s="46">
        <f t="shared" ref="C150" si="250">G150+K150</f>
        <v>1625.4955238599998</v>
      </c>
      <c r="D150" s="46">
        <f t="shared" ref="D150" si="251">H150+L150</f>
        <v>953.40571321000004</v>
      </c>
      <c r="E150" s="46">
        <f t="shared" ref="E150" si="252">I150+M150</f>
        <v>641.77443728000003</v>
      </c>
      <c r="F150" s="46">
        <v>3010.8515322500002</v>
      </c>
      <c r="G150" s="46">
        <v>1621.0035795199999</v>
      </c>
      <c r="H150" s="46">
        <v>948.59872683000003</v>
      </c>
      <c r="I150" s="46">
        <v>441.2492259</v>
      </c>
      <c r="J150" s="46">
        <v>209.82414209999999</v>
      </c>
      <c r="K150" s="46">
        <v>4.4919443399999999</v>
      </c>
      <c r="L150" s="46">
        <v>4.8069863799999997</v>
      </c>
      <c r="M150" s="46">
        <v>200.52521138</v>
      </c>
      <c r="N150" s="46"/>
      <c r="O150" s="46"/>
      <c r="P150" s="46"/>
      <c r="Q150" s="46"/>
    </row>
    <row r="151" spans="1:17">
      <c r="A151" s="8">
        <v>44805</v>
      </c>
      <c r="B151" s="46">
        <v>3163.98421659</v>
      </c>
      <c r="C151" s="46">
        <f t="shared" ref="C151" si="253">G151+K151</f>
        <v>1617.03175814</v>
      </c>
      <c r="D151" s="46">
        <f t="shared" ref="D151" si="254">H151+L151</f>
        <v>914.15462506000006</v>
      </c>
      <c r="E151" s="46">
        <f t="shared" ref="E151" si="255">I151+M151</f>
        <v>632.79783339000005</v>
      </c>
      <c r="F151" s="46">
        <v>2953.8561753200001</v>
      </c>
      <c r="G151" s="46">
        <v>1612.22072753</v>
      </c>
      <c r="H151" s="46">
        <v>909.34721677000005</v>
      </c>
      <c r="I151" s="46">
        <v>432.28823102000001</v>
      </c>
      <c r="J151" s="46">
        <v>210.12804127000001</v>
      </c>
      <c r="K151" s="46">
        <v>4.8110306100000004</v>
      </c>
      <c r="L151" s="46">
        <v>4.8074082899999997</v>
      </c>
      <c r="M151" s="46">
        <v>200.50960237000001</v>
      </c>
      <c r="N151" s="46"/>
      <c r="O151" s="46"/>
      <c r="P151" s="46"/>
      <c r="Q151" s="46"/>
    </row>
    <row r="152" spans="1:17">
      <c r="A152" s="8">
        <v>44835</v>
      </c>
      <c r="B152" s="46">
        <v>3080.10634635</v>
      </c>
      <c r="C152" s="46">
        <f t="shared" ref="C152" si="256">G152+K152</f>
        <v>1588.04221897</v>
      </c>
      <c r="D152" s="46">
        <f t="shared" ref="D152" si="257">H152+L152</f>
        <v>885.11448795000001</v>
      </c>
      <c r="E152" s="46">
        <f t="shared" ref="E152" si="258">I152+M152</f>
        <v>606.94963942999993</v>
      </c>
      <c r="F152" s="46">
        <v>2872.03810441</v>
      </c>
      <c r="G152" s="46">
        <v>1583.51534373</v>
      </c>
      <c r="H152" s="46">
        <v>880.31637663000004</v>
      </c>
      <c r="I152" s="46">
        <v>408.20638405</v>
      </c>
      <c r="J152" s="46">
        <v>208.06824194000001</v>
      </c>
      <c r="K152" s="46">
        <v>4.5268752399999999</v>
      </c>
      <c r="L152" s="46">
        <v>4.7981113200000003</v>
      </c>
      <c r="M152" s="46">
        <v>198.74325537999999</v>
      </c>
      <c r="N152" s="46"/>
      <c r="O152" s="46"/>
      <c r="P152" s="46"/>
      <c r="Q152" s="46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5546875" style="23" customWidth="1"/>
    <col min="4" max="4" width="14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131</v>
      </c>
      <c r="B1" s="10"/>
    </row>
    <row r="2" spans="1:702" ht="5.25" customHeight="1"/>
    <row r="3" spans="1:702">
      <c r="A3" s="112" t="s">
        <v>51</v>
      </c>
    </row>
    <row r="4" spans="1:702" ht="12.75" customHeight="1">
      <c r="A4" s="12" t="s">
        <v>130</v>
      </c>
      <c r="B4" s="24"/>
      <c r="C4" s="25"/>
    </row>
    <row r="5" spans="1:702" ht="12.75" customHeight="1">
      <c r="A5" s="13" t="s">
        <v>236</v>
      </c>
    </row>
    <row r="6" spans="1:702" ht="12.75" customHeight="1">
      <c r="A6" s="208" t="s">
        <v>0</v>
      </c>
      <c r="B6" s="210" t="s">
        <v>1</v>
      </c>
      <c r="C6" s="214" t="s">
        <v>50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7" customFormat="1" ht="12.75" customHeight="1">
      <c r="A7" s="208"/>
      <c r="B7" s="210"/>
      <c r="C7" s="212" t="s">
        <v>270</v>
      </c>
      <c r="D7" s="212" t="s">
        <v>271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272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7" customFormat="1" ht="12.75" customHeight="1">
      <c r="A8" s="209"/>
      <c r="B8" s="211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7" customFormat="1" ht="65.25" customHeight="1">
      <c r="A9" s="209"/>
      <c r="B9" s="211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</row>
    <row r="10" spans="1:702" s="27" customFormat="1" ht="11.2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4005.58612498</v>
      </c>
      <c r="C35" s="130">
        <v>504.23607564999998</v>
      </c>
      <c r="D35" s="130">
        <v>14.9508554</v>
      </c>
      <c r="E35" s="130">
        <v>2820.49907527</v>
      </c>
      <c r="F35" s="130">
        <v>150.74517767</v>
      </c>
      <c r="G35" s="130">
        <v>2.3007369500000001</v>
      </c>
      <c r="H35" s="130">
        <v>34.730152709999999</v>
      </c>
      <c r="I35" s="130">
        <v>412.76184035</v>
      </c>
      <c r="J35" s="130">
        <v>16.468773689999999</v>
      </c>
      <c r="K35" s="130">
        <v>4.1982773699999996</v>
      </c>
      <c r="L35" s="130">
        <v>20.114019320000001</v>
      </c>
      <c r="M35" s="168" t="s">
        <v>188</v>
      </c>
      <c r="N35" s="130">
        <v>3.9461006599999999</v>
      </c>
      <c r="O35" s="130">
        <v>18.252714340000001</v>
      </c>
      <c r="P35" s="130">
        <v>0.38759046000000003</v>
      </c>
      <c r="Q35" s="130">
        <v>0.20409041</v>
      </c>
      <c r="R35" s="130">
        <v>0.40425046999999997</v>
      </c>
      <c r="S35" s="130">
        <v>0</v>
      </c>
      <c r="T35" s="130">
        <v>1.3863942600000001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3988.4479304800002</v>
      </c>
      <c r="C36" s="130">
        <v>499.29032891000003</v>
      </c>
      <c r="D36" s="130">
        <v>105.28291062</v>
      </c>
      <c r="E36" s="130">
        <v>2745.54201607</v>
      </c>
      <c r="F36" s="130">
        <v>149.88595877</v>
      </c>
      <c r="G36" s="130">
        <v>2.0297373099999998</v>
      </c>
      <c r="H36" s="130">
        <v>38.566071649999998</v>
      </c>
      <c r="I36" s="130">
        <v>383.40850912000002</v>
      </c>
      <c r="J36" s="130">
        <v>15.46915926</v>
      </c>
      <c r="K36" s="130">
        <v>4.2082098200000004</v>
      </c>
      <c r="L36" s="130">
        <v>20.220169590000001</v>
      </c>
      <c r="M36" s="168" t="s">
        <v>188</v>
      </c>
      <c r="N36" s="130">
        <v>21.316403059999999</v>
      </c>
      <c r="O36" s="130">
        <v>0.88788498999999999</v>
      </c>
      <c r="P36" s="130">
        <v>0.26965208000000002</v>
      </c>
      <c r="Q36" s="130">
        <v>0.19981438000000001</v>
      </c>
      <c r="R36" s="130">
        <v>0.41524557000000001</v>
      </c>
      <c r="S36" s="130">
        <v>0</v>
      </c>
      <c r="T36" s="130">
        <v>1.4558592800000001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4044.35675636</v>
      </c>
      <c r="C37" s="130">
        <v>541.97091140999999</v>
      </c>
      <c r="D37" s="130">
        <v>104.76067581</v>
      </c>
      <c r="E37" s="130">
        <v>2734.47398944</v>
      </c>
      <c r="F37" s="130">
        <v>129.12186641</v>
      </c>
      <c r="G37" s="130">
        <v>4.2676486100000002</v>
      </c>
      <c r="H37" s="130">
        <v>38.106850369999997</v>
      </c>
      <c r="I37" s="130">
        <v>427.75201199999998</v>
      </c>
      <c r="J37" s="130">
        <v>14.70872475</v>
      </c>
      <c r="K37" s="130">
        <v>4.1770917799999996</v>
      </c>
      <c r="L37" s="130">
        <v>20.53269654</v>
      </c>
      <c r="M37" s="168" t="s">
        <v>188</v>
      </c>
      <c r="N37" s="130">
        <v>21.17474404</v>
      </c>
      <c r="O37" s="130">
        <v>0.85987438000000005</v>
      </c>
      <c r="P37" s="130">
        <v>0.47248912999999998</v>
      </c>
      <c r="Q37" s="130">
        <v>0.19586882999999999</v>
      </c>
      <c r="R37" s="130">
        <v>0.35312472</v>
      </c>
      <c r="S37" s="130">
        <v>0</v>
      </c>
      <c r="T37" s="130">
        <v>1.4281881400000001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4023.6471165500002</v>
      </c>
      <c r="C38" s="130">
        <v>604.53109470000004</v>
      </c>
      <c r="D38" s="130">
        <v>33.575780629999997</v>
      </c>
      <c r="E38" s="130">
        <v>2721.6956467700002</v>
      </c>
      <c r="F38" s="130">
        <v>128.73446568</v>
      </c>
      <c r="G38" s="130">
        <v>3.7651241899999999</v>
      </c>
      <c r="H38" s="130">
        <v>38.82692291</v>
      </c>
      <c r="I38" s="130">
        <v>426.68382421000001</v>
      </c>
      <c r="J38" s="130">
        <v>16.130457740000001</v>
      </c>
      <c r="K38" s="130">
        <v>4.1921428000000001</v>
      </c>
      <c r="L38" s="130">
        <v>20.780704610000001</v>
      </c>
      <c r="M38" s="168" t="s">
        <v>188</v>
      </c>
      <c r="N38" s="130">
        <v>21.130563110000001</v>
      </c>
      <c r="O38" s="130">
        <v>0.77660065</v>
      </c>
      <c r="P38" s="130">
        <v>0.60013443</v>
      </c>
      <c r="Q38" s="130">
        <v>0.19905317</v>
      </c>
      <c r="R38" s="130">
        <v>0.41766826000000001</v>
      </c>
      <c r="S38" s="130">
        <v>0</v>
      </c>
      <c r="T38" s="130">
        <v>1.6069326900000001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4039.37541448</v>
      </c>
      <c r="C39" s="130">
        <v>669.32736223999996</v>
      </c>
      <c r="D39" s="130">
        <v>24.203491769999999</v>
      </c>
      <c r="E39" s="130">
        <v>2686.46691182</v>
      </c>
      <c r="F39" s="130">
        <v>128.67426659</v>
      </c>
      <c r="G39" s="130">
        <v>3.4068098899999999</v>
      </c>
      <c r="H39" s="130">
        <v>36.652397090000001</v>
      </c>
      <c r="I39" s="130">
        <v>424.53207028000003</v>
      </c>
      <c r="J39" s="130">
        <v>16.60892501</v>
      </c>
      <c r="K39" s="130">
        <v>4.1690639200000001</v>
      </c>
      <c r="L39" s="130">
        <v>20.973514210000001</v>
      </c>
      <c r="M39" s="168" t="s">
        <v>188</v>
      </c>
      <c r="N39" s="130">
        <v>21.04536615</v>
      </c>
      <c r="O39" s="130">
        <v>0.96306884000000004</v>
      </c>
      <c r="P39" s="130">
        <v>0.70545268999999999</v>
      </c>
      <c r="Q39" s="130">
        <v>0.19551586000000001</v>
      </c>
      <c r="R39" s="130">
        <v>1.9712179999999999E-2</v>
      </c>
      <c r="S39" s="130">
        <v>0</v>
      </c>
      <c r="T39" s="130">
        <v>1.43148594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4491.4328761699999</v>
      </c>
      <c r="C40" s="130">
        <v>698.69385161000002</v>
      </c>
      <c r="D40" s="130">
        <v>22.509771400000002</v>
      </c>
      <c r="E40" s="130">
        <v>2723.0687730599998</v>
      </c>
      <c r="F40" s="130">
        <v>128.53758841000001</v>
      </c>
      <c r="G40" s="130">
        <v>2.7388098200000002</v>
      </c>
      <c r="H40" s="130">
        <v>38.698703989999998</v>
      </c>
      <c r="I40" s="130">
        <v>809.67933268000002</v>
      </c>
      <c r="J40" s="130">
        <v>16.89986068</v>
      </c>
      <c r="K40" s="130">
        <v>4.1883652800000002</v>
      </c>
      <c r="L40" s="130">
        <v>21.3134905</v>
      </c>
      <c r="M40" s="168" t="s">
        <v>188</v>
      </c>
      <c r="N40" s="130">
        <v>21.261629729999999</v>
      </c>
      <c r="O40" s="130">
        <v>0.93203943</v>
      </c>
      <c r="P40" s="130">
        <v>0.77074043000000003</v>
      </c>
      <c r="Q40" s="130">
        <v>0.19715856000000001</v>
      </c>
      <c r="R40" s="130">
        <v>0.52327942000000005</v>
      </c>
      <c r="S40" s="130">
        <v>0</v>
      </c>
      <c r="T40" s="130">
        <v>1.4194811700000001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4182.1648827999998</v>
      </c>
      <c r="C41" s="130">
        <v>710.59387839999999</v>
      </c>
      <c r="D41" s="130">
        <v>21.842940129999999</v>
      </c>
      <c r="E41" s="130">
        <v>2753.99675101</v>
      </c>
      <c r="F41" s="130">
        <v>128.57258062</v>
      </c>
      <c r="G41" s="130">
        <v>5.0789611499999996</v>
      </c>
      <c r="H41" s="130">
        <v>33.971218190000002</v>
      </c>
      <c r="I41" s="130">
        <v>457.07450152000001</v>
      </c>
      <c r="J41" s="130">
        <v>20.1454509</v>
      </c>
      <c r="K41" s="130">
        <v>4.1553487899999997</v>
      </c>
      <c r="L41" s="130">
        <v>21.343317200000001</v>
      </c>
      <c r="M41" s="168" t="s">
        <v>188</v>
      </c>
      <c r="N41" s="130">
        <v>21.167154239999999</v>
      </c>
      <c r="O41" s="130">
        <v>1.0524775399999999</v>
      </c>
      <c r="P41" s="130">
        <v>0.86112628999999996</v>
      </c>
      <c r="Q41" s="130">
        <v>0.23051588000000001</v>
      </c>
      <c r="R41" s="130">
        <v>0.65404253999999995</v>
      </c>
      <c r="S41" s="130">
        <v>0</v>
      </c>
      <c r="T41" s="130">
        <v>1.4246184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4283.6170591600003</v>
      </c>
      <c r="C42" s="130">
        <v>752.56765570000005</v>
      </c>
      <c r="D42" s="130">
        <v>20.0680084</v>
      </c>
      <c r="E42" s="130">
        <v>2821.6576102099998</v>
      </c>
      <c r="F42" s="130">
        <v>128.79540462</v>
      </c>
      <c r="G42" s="130">
        <v>4.6095362</v>
      </c>
      <c r="H42" s="130">
        <v>34.470809289999998</v>
      </c>
      <c r="I42" s="130">
        <v>449.50977561000002</v>
      </c>
      <c r="J42" s="130">
        <v>20.38728549</v>
      </c>
      <c r="K42" s="130">
        <v>4.1396517099999999</v>
      </c>
      <c r="L42" s="130">
        <v>21.353210600000001</v>
      </c>
      <c r="M42" s="168" t="s">
        <v>188</v>
      </c>
      <c r="N42" s="130">
        <v>21.590985839999998</v>
      </c>
      <c r="O42" s="130">
        <v>1.05616895</v>
      </c>
      <c r="P42" s="130">
        <v>1.1221317</v>
      </c>
      <c r="Q42" s="130">
        <v>0.20862802999999999</v>
      </c>
      <c r="R42" s="130">
        <v>0.65697952999999998</v>
      </c>
      <c r="S42" s="130">
        <v>0</v>
      </c>
      <c r="T42" s="130">
        <v>1.42321728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4187.0911570099997</v>
      </c>
      <c r="C43" s="130">
        <v>751.18529625999997</v>
      </c>
      <c r="D43" s="130">
        <v>21.50631714</v>
      </c>
      <c r="E43" s="130">
        <v>2690.1338808800001</v>
      </c>
      <c r="F43" s="130">
        <v>128.78948162</v>
      </c>
      <c r="G43" s="130">
        <v>4.0052128800000002</v>
      </c>
      <c r="H43" s="130">
        <v>37.379736520000002</v>
      </c>
      <c r="I43" s="130">
        <v>495.43003680999999</v>
      </c>
      <c r="J43" s="130">
        <v>18.913384090000001</v>
      </c>
      <c r="K43" s="130">
        <v>4.1215261700000001</v>
      </c>
      <c r="L43" s="130">
        <v>21.495611390000001</v>
      </c>
      <c r="M43" s="168" t="s">
        <v>188</v>
      </c>
      <c r="N43" s="130">
        <v>10.05726258</v>
      </c>
      <c r="O43" s="130">
        <v>1.1101723699999999</v>
      </c>
      <c r="P43" s="130">
        <v>0.65855437999999999</v>
      </c>
      <c r="Q43" s="130">
        <v>0.21169138000000001</v>
      </c>
      <c r="R43" s="130">
        <v>0.62097893999999998</v>
      </c>
      <c r="S43" s="130">
        <v>0</v>
      </c>
      <c r="T43" s="130">
        <v>1.4720135999999999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4238.2542859300002</v>
      </c>
      <c r="C44" s="130">
        <v>727.77819604000001</v>
      </c>
      <c r="D44" s="130">
        <v>23.272522030000001</v>
      </c>
      <c r="E44" s="130">
        <v>2748.8027341000002</v>
      </c>
      <c r="F44" s="130">
        <v>131.15126276999999</v>
      </c>
      <c r="G44" s="130">
        <v>3.3581550600000001</v>
      </c>
      <c r="H44" s="130">
        <v>38.269555519999997</v>
      </c>
      <c r="I44" s="130">
        <v>509.98270179000002</v>
      </c>
      <c r="J44" s="130">
        <v>12.303332490000001</v>
      </c>
      <c r="K44" s="130">
        <v>3.72947681</v>
      </c>
      <c r="L44" s="130">
        <v>21.974824080000001</v>
      </c>
      <c r="M44" s="168" t="s">
        <v>188</v>
      </c>
      <c r="N44" s="130">
        <v>5.3922307199999997</v>
      </c>
      <c r="O44" s="130">
        <v>1.0340141</v>
      </c>
      <c r="P44" s="130">
        <v>0.37809466000000003</v>
      </c>
      <c r="Q44" s="130">
        <v>0.21807587</v>
      </c>
      <c r="R44" s="130">
        <v>0.50520748000000004</v>
      </c>
      <c r="S44" s="130">
        <v>0</v>
      </c>
      <c r="T44" s="130">
        <v>10.10390241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4338.3938128500004</v>
      </c>
      <c r="C45" s="130">
        <v>729.86205734999999</v>
      </c>
      <c r="D45" s="130">
        <v>23.927199479999999</v>
      </c>
      <c r="E45" s="130">
        <v>2750.5868260000002</v>
      </c>
      <c r="F45" s="130">
        <v>131.49485114000001</v>
      </c>
      <c r="G45" s="130">
        <v>2.6506675</v>
      </c>
      <c r="H45" s="130">
        <v>32.550837850000001</v>
      </c>
      <c r="I45" s="130">
        <v>600.99874476000002</v>
      </c>
      <c r="J45" s="130">
        <v>22.93396602</v>
      </c>
      <c r="K45" s="130">
        <v>3.73977966</v>
      </c>
      <c r="L45" s="130">
        <v>21.953481920000002</v>
      </c>
      <c r="M45" s="168" t="s">
        <v>188</v>
      </c>
      <c r="N45" s="130">
        <v>5.8906815999999997</v>
      </c>
      <c r="O45" s="130">
        <v>1.0073326199999999</v>
      </c>
      <c r="P45" s="130">
        <v>0.37328660000000002</v>
      </c>
      <c r="Q45" s="130">
        <v>0.21843657999999999</v>
      </c>
      <c r="R45" s="130">
        <v>0.50455636999999998</v>
      </c>
      <c r="S45" s="130">
        <v>0</v>
      </c>
      <c r="T45" s="130">
        <v>9.7011073999999997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5175.7308850400004</v>
      </c>
      <c r="C46" s="130">
        <v>673.39932108999994</v>
      </c>
      <c r="D46" s="130">
        <v>24.356212679999999</v>
      </c>
      <c r="E46" s="130">
        <v>2750.6885305699998</v>
      </c>
      <c r="F46" s="130">
        <v>131.42924059000001</v>
      </c>
      <c r="G46" s="130">
        <v>2.0485803599999999</v>
      </c>
      <c r="H46" s="130">
        <v>232.04777622</v>
      </c>
      <c r="I46" s="130">
        <v>1243.1832108399999</v>
      </c>
      <c r="J46" s="130">
        <v>75.645147989999998</v>
      </c>
      <c r="K46" s="130">
        <v>3.7761001300000001</v>
      </c>
      <c r="L46" s="130">
        <v>22.01035809</v>
      </c>
      <c r="M46" s="168" t="s">
        <v>188</v>
      </c>
      <c r="N46" s="130">
        <v>5.1576073999999998</v>
      </c>
      <c r="O46" s="130">
        <v>0.90236068000000003</v>
      </c>
      <c r="P46" s="130">
        <v>0.67424585999999997</v>
      </c>
      <c r="Q46" s="130">
        <v>0.22641964000000001</v>
      </c>
      <c r="R46" s="130">
        <v>0.52386319000000003</v>
      </c>
      <c r="S46" s="130">
        <v>0</v>
      </c>
      <c r="T46" s="130">
        <v>9.6619097099999998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4715.5329808300003</v>
      </c>
      <c r="C47" s="130">
        <v>684.85293306999995</v>
      </c>
      <c r="D47" s="130">
        <v>25.276361189999999</v>
      </c>
      <c r="E47" s="130">
        <v>2907.2839632599998</v>
      </c>
      <c r="F47" s="130">
        <v>131.14890564000001</v>
      </c>
      <c r="G47" s="130">
        <v>1.4470656399999999</v>
      </c>
      <c r="H47" s="130">
        <v>232.82559365</v>
      </c>
      <c r="I47" s="130">
        <v>613.34775887000001</v>
      </c>
      <c r="J47" s="130">
        <v>76.318987419999999</v>
      </c>
      <c r="K47" s="130">
        <v>3.7732519600000001</v>
      </c>
      <c r="L47" s="130">
        <v>22.23090607</v>
      </c>
      <c r="M47" s="168" t="s">
        <v>188</v>
      </c>
      <c r="N47" s="130">
        <v>5.1724356299999998</v>
      </c>
      <c r="O47" s="130">
        <v>0.88126291000000001</v>
      </c>
      <c r="P47" s="130">
        <v>0.40141152000000002</v>
      </c>
      <c r="Q47" s="130">
        <v>0.21704665000000001</v>
      </c>
      <c r="R47" s="130">
        <v>0.52311642000000003</v>
      </c>
      <c r="S47" s="130">
        <v>0</v>
      </c>
      <c r="T47" s="130">
        <v>9.8319809300000003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5599.3243822200002</v>
      </c>
      <c r="C48" s="130">
        <v>725.53485410999997</v>
      </c>
      <c r="D48" s="130">
        <v>28.48216914</v>
      </c>
      <c r="E48" s="130">
        <v>3529.6163699899998</v>
      </c>
      <c r="F48" s="130">
        <v>160.73127880999999</v>
      </c>
      <c r="G48" s="130">
        <v>1.5077317100000001</v>
      </c>
      <c r="H48" s="130">
        <v>237.75675871999999</v>
      </c>
      <c r="I48" s="130">
        <v>779.3181707</v>
      </c>
      <c r="J48" s="130">
        <v>92.479962999999998</v>
      </c>
      <c r="K48" s="130">
        <v>3.7737772700000001</v>
      </c>
      <c r="L48" s="130">
        <v>22.381292049999999</v>
      </c>
      <c r="M48" s="168" t="s">
        <v>188</v>
      </c>
      <c r="N48" s="130">
        <v>5.7085990500000001</v>
      </c>
      <c r="O48" s="130">
        <v>0.95768474999999997</v>
      </c>
      <c r="P48" s="130">
        <v>0.38021157</v>
      </c>
      <c r="Q48" s="130">
        <v>0.22020714999999999</v>
      </c>
      <c r="R48" s="130">
        <v>0.52265563000000004</v>
      </c>
      <c r="S48" s="130">
        <v>0</v>
      </c>
      <c r="T48" s="130">
        <v>9.9526585700000005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5819.2005759399999</v>
      </c>
      <c r="C49" s="130">
        <v>729.09601769999995</v>
      </c>
      <c r="D49" s="130">
        <v>17.25261974</v>
      </c>
      <c r="E49" s="130">
        <v>3805.7977510999999</v>
      </c>
      <c r="F49" s="130">
        <v>174.99998174999999</v>
      </c>
      <c r="G49" s="130">
        <v>0.20959555999999999</v>
      </c>
      <c r="H49" s="130">
        <v>36.276086149999998</v>
      </c>
      <c r="I49" s="130">
        <v>911.87124499000004</v>
      </c>
      <c r="J49" s="130">
        <v>99.911877230000002</v>
      </c>
      <c r="K49" s="130">
        <v>3.7766540900000001</v>
      </c>
      <c r="L49" s="130">
        <v>22.407610089999999</v>
      </c>
      <c r="M49" s="168" t="s">
        <v>188</v>
      </c>
      <c r="N49" s="130">
        <v>5.6817527099999996</v>
      </c>
      <c r="O49" s="130">
        <v>0.87317566999999996</v>
      </c>
      <c r="P49" s="130">
        <v>0.40448071000000002</v>
      </c>
      <c r="Q49" s="130">
        <v>0.22954758</v>
      </c>
      <c r="R49" s="130">
        <v>0.50569249999999999</v>
      </c>
      <c r="S49" s="130">
        <v>0</v>
      </c>
      <c r="T49" s="130">
        <v>9.9064883699999999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5639.4611135499999</v>
      </c>
      <c r="C50" s="130">
        <v>696.73747762999994</v>
      </c>
      <c r="D50" s="130">
        <v>14.58208817</v>
      </c>
      <c r="E50" s="130">
        <v>3907.3821216400002</v>
      </c>
      <c r="F50" s="130">
        <v>181.36906343000001</v>
      </c>
      <c r="G50" s="130">
        <v>2.7172424099999999</v>
      </c>
      <c r="H50" s="130">
        <v>36.969745039999999</v>
      </c>
      <c r="I50" s="130">
        <v>653.45183431999999</v>
      </c>
      <c r="J50" s="130">
        <v>102.28407469</v>
      </c>
      <c r="K50" s="130">
        <v>3.7907401200000002</v>
      </c>
      <c r="L50" s="130">
        <v>22.149178249999999</v>
      </c>
      <c r="M50" s="168" t="s">
        <v>188</v>
      </c>
      <c r="N50" s="130">
        <v>5.7164640499999999</v>
      </c>
      <c r="O50" s="130">
        <v>0.75327608999999995</v>
      </c>
      <c r="P50" s="130">
        <v>0.62438488000000003</v>
      </c>
      <c r="Q50" s="130">
        <v>0.24696518000000001</v>
      </c>
      <c r="R50" s="130">
        <v>0.50589634000000006</v>
      </c>
      <c r="S50" s="130">
        <v>5.007E-5</v>
      </c>
      <c r="T50" s="130">
        <v>10.18051124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5767.7753485499998</v>
      </c>
      <c r="C51" s="130">
        <v>721.06377029999999</v>
      </c>
      <c r="D51" s="130">
        <v>14.42083545</v>
      </c>
      <c r="E51" s="130">
        <v>4019.1477970699998</v>
      </c>
      <c r="F51" s="130">
        <v>186.92302998</v>
      </c>
      <c r="G51" s="130">
        <v>0.19121379999999999</v>
      </c>
      <c r="H51" s="130">
        <v>45.371107360000003</v>
      </c>
      <c r="I51" s="130">
        <v>629.38176080000005</v>
      </c>
      <c r="J51" s="130">
        <v>104.98606448</v>
      </c>
      <c r="K51" s="130">
        <v>3.7915476899999998</v>
      </c>
      <c r="L51" s="130">
        <v>22.21115189</v>
      </c>
      <c r="M51" s="168" t="s">
        <v>188</v>
      </c>
      <c r="N51" s="130">
        <v>4.87927131</v>
      </c>
      <c r="O51" s="130">
        <v>0.58718610999999998</v>
      </c>
      <c r="P51" s="130">
        <v>0.52617541999999995</v>
      </c>
      <c r="Q51" s="130">
        <v>0.23631969</v>
      </c>
      <c r="R51" s="130">
        <v>0.66334771000000003</v>
      </c>
      <c r="S51" s="130">
        <v>5.0569999999999999E-5</v>
      </c>
      <c r="T51" s="130">
        <v>13.394718920000001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6775.5353530700004</v>
      </c>
      <c r="C52" s="130">
        <v>744.91452492999997</v>
      </c>
      <c r="D52" s="130">
        <v>13.4846904</v>
      </c>
      <c r="E52" s="130">
        <v>4045.9790463099998</v>
      </c>
      <c r="F52" s="130">
        <v>187.61320502000001</v>
      </c>
      <c r="G52" s="130">
        <v>0.16450677</v>
      </c>
      <c r="H52" s="130">
        <v>45.865369039999997</v>
      </c>
      <c r="I52" s="130">
        <v>1589.1803155800001</v>
      </c>
      <c r="J52" s="130">
        <v>105.21009372</v>
      </c>
      <c r="K52" s="130">
        <v>3.7935363999999998</v>
      </c>
      <c r="L52" s="130">
        <v>18.806245390000001</v>
      </c>
      <c r="M52" s="168" t="s">
        <v>188</v>
      </c>
      <c r="N52" s="130">
        <v>4.8548644000000003</v>
      </c>
      <c r="O52" s="130">
        <v>0.66445863999999999</v>
      </c>
      <c r="P52" s="130">
        <v>0.75352611999999997</v>
      </c>
      <c r="Q52" s="130">
        <v>0.24307350999999999</v>
      </c>
      <c r="R52" s="130">
        <v>0.52194370999999995</v>
      </c>
      <c r="S52" s="130">
        <v>8.7319999999999997E-5</v>
      </c>
      <c r="T52" s="130">
        <v>13.48586581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5898.4227501699997</v>
      </c>
      <c r="C53" s="130">
        <v>736.19142383999997</v>
      </c>
      <c r="D53" s="130">
        <v>11.00935157</v>
      </c>
      <c r="E53" s="130">
        <v>4140.0260616300002</v>
      </c>
      <c r="F53" s="130">
        <v>191.86547168999999</v>
      </c>
      <c r="G53" s="130">
        <v>0.13347152000000001</v>
      </c>
      <c r="H53" s="130">
        <v>45.683010930000002</v>
      </c>
      <c r="I53" s="130">
        <v>623.96864885000002</v>
      </c>
      <c r="J53" s="130">
        <v>102.48401538</v>
      </c>
      <c r="K53" s="130">
        <v>3.7927458299999999</v>
      </c>
      <c r="L53" s="130">
        <v>18.731868259999999</v>
      </c>
      <c r="M53" s="168" t="s">
        <v>188</v>
      </c>
      <c r="N53" s="130">
        <v>5.7837548600000002</v>
      </c>
      <c r="O53" s="130">
        <v>0.74319537000000002</v>
      </c>
      <c r="P53" s="130">
        <v>0.88259399999999999</v>
      </c>
      <c r="Q53" s="130">
        <v>0.22127499</v>
      </c>
      <c r="R53" s="130">
        <v>0.65207864000000004</v>
      </c>
      <c r="S53" s="130">
        <v>9.2629999999999999E-5</v>
      </c>
      <c r="T53" s="130">
        <v>16.25369018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s="30" customFormat="1" hidden="1" outlineLevel="1">
      <c r="A54" s="29">
        <v>41852</v>
      </c>
      <c r="B54" s="130">
        <v>6355.2079009199997</v>
      </c>
      <c r="C54" s="130">
        <v>752.34887265999998</v>
      </c>
      <c r="D54" s="130">
        <v>9.6239452500000002</v>
      </c>
      <c r="E54" s="130">
        <v>4535.8740445200001</v>
      </c>
      <c r="F54" s="130">
        <v>214.62651432000001</v>
      </c>
      <c r="G54" s="130">
        <v>0.10934745</v>
      </c>
      <c r="H54" s="130">
        <v>47.963424119999999</v>
      </c>
      <c r="I54" s="130">
        <v>634.76204437000001</v>
      </c>
      <c r="J54" s="130">
        <v>111.76456129</v>
      </c>
      <c r="K54" s="130">
        <v>3.7971607399999998</v>
      </c>
      <c r="L54" s="130">
        <v>18.79680067</v>
      </c>
      <c r="M54" s="168" t="s">
        <v>188</v>
      </c>
      <c r="N54" s="130">
        <v>6.3720755999999996</v>
      </c>
      <c r="O54" s="130">
        <v>0.63067596999999997</v>
      </c>
      <c r="P54" s="130">
        <v>1.08207626</v>
      </c>
      <c r="Q54" s="130">
        <v>0.20333045</v>
      </c>
      <c r="R54" s="130">
        <v>0.66100734000000005</v>
      </c>
      <c r="S54" s="130">
        <v>0</v>
      </c>
      <c r="T54" s="130">
        <v>16.592019910000001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8">
        <v>41883</v>
      </c>
      <c r="B55" s="130">
        <v>6200.7282724699999</v>
      </c>
      <c r="C55" s="130">
        <v>759.51464888999999</v>
      </c>
      <c r="D55" s="130">
        <v>8.8825440499999999</v>
      </c>
      <c r="E55" s="130">
        <v>4322.4637300300001</v>
      </c>
      <c r="F55" s="130">
        <v>204.80878411</v>
      </c>
      <c r="G55" s="130">
        <v>0.10976072000000001</v>
      </c>
      <c r="H55" s="130">
        <v>47.757996159999998</v>
      </c>
      <c r="I55" s="130">
        <v>707.44921839000006</v>
      </c>
      <c r="J55" s="130">
        <v>103.62089053</v>
      </c>
      <c r="K55" s="130">
        <v>3.7993876100000001</v>
      </c>
      <c r="L55" s="130">
        <v>18.644773399999998</v>
      </c>
      <c r="M55" s="168" t="s">
        <v>188</v>
      </c>
      <c r="N55" s="130">
        <v>6.13664012</v>
      </c>
      <c r="O55" s="130">
        <v>0.71211128000000001</v>
      </c>
      <c r="P55" s="130">
        <v>0.51140746999999998</v>
      </c>
      <c r="Q55" s="130">
        <v>0.19486502</v>
      </c>
      <c r="R55" s="130">
        <v>0.65449139000000001</v>
      </c>
      <c r="S55" s="130">
        <v>0</v>
      </c>
      <c r="T55" s="130">
        <v>15.467023299999999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6233.6257703600004</v>
      </c>
      <c r="C56" s="130">
        <v>750.57626249999998</v>
      </c>
      <c r="D56" s="130">
        <v>9.6876624400000004</v>
      </c>
      <c r="E56" s="130">
        <v>4374.4399346800001</v>
      </c>
      <c r="F56" s="130">
        <v>204.99288768</v>
      </c>
      <c r="G56" s="130">
        <v>0.13960048999999999</v>
      </c>
      <c r="H56" s="130">
        <v>44.62152176</v>
      </c>
      <c r="I56" s="130">
        <v>702.92597757999999</v>
      </c>
      <c r="J56" s="130">
        <v>100.61085423999999</v>
      </c>
      <c r="K56" s="130">
        <v>3.8031733499999998</v>
      </c>
      <c r="L56" s="130">
        <v>18.57305259</v>
      </c>
      <c r="M56" s="168" t="s">
        <v>188</v>
      </c>
      <c r="N56" s="130">
        <v>6.1331868299999996</v>
      </c>
      <c r="O56" s="130">
        <v>0.76709780999999999</v>
      </c>
      <c r="P56" s="130">
        <v>0.48793511000000001</v>
      </c>
      <c r="Q56" s="130">
        <v>0.18849511999999999</v>
      </c>
      <c r="R56" s="130">
        <v>0.66681084000000002</v>
      </c>
      <c r="S56" s="130">
        <v>0</v>
      </c>
      <c r="T56" s="130">
        <v>15.01131734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6984.3139743499996</v>
      </c>
      <c r="C57" s="130">
        <v>749.81826441999999</v>
      </c>
      <c r="D57" s="130">
        <v>11.152400549999999</v>
      </c>
      <c r="E57" s="130">
        <v>4987.0608598899998</v>
      </c>
      <c r="F57" s="130">
        <v>235.29897829000001</v>
      </c>
      <c r="G57" s="130">
        <v>0.11077686</v>
      </c>
      <c r="H57" s="130">
        <v>46.341917049999999</v>
      </c>
      <c r="I57" s="130">
        <v>797.75751054</v>
      </c>
      <c r="J57" s="130">
        <v>110.23112114</v>
      </c>
      <c r="K57" s="130">
        <v>3.80806603</v>
      </c>
      <c r="L57" s="130">
        <v>18.496043910000001</v>
      </c>
      <c r="M57" s="168" t="s">
        <v>188</v>
      </c>
      <c r="N57" s="130">
        <v>6.35909572</v>
      </c>
      <c r="O57" s="130">
        <v>0.71589873000000004</v>
      </c>
      <c r="P57" s="130">
        <v>0.62258586999999999</v>
      </c>
      <c r="Q57" s="130">
        <v>0.1884845</v>
      </c>
      <c r="R57" s="130">
        <v>0.67019477999999999</v>
      </c>
      <c r="S57" s="130">
        <v>0</v>
      </c>
      <c r="T57" s="130">
        <v>15.68177607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7306.8982810500002</v>
      </c>
      <c r="C58" s="130">
        <v>725.43590018999998</v>
      </c>
      <c r="D58" s="130">
        <v>10.268495140000001</v>
      </c>
      <c r="E58" s="130">
        <v>5256.8043010499996</v>
      </c>
      <c r="F58" s="130">
        <v>247.24757747999999</v>
      </c>
      <c r="G58" s="130">
        <v>0.15287133999999999</v>
      </c>
      <c r="H58" s="130">
        <v>47.163262099999997</v>
      </c>
      <c r="I58" s="130">
        <v>877.22151446999999</v>
      </c>
      <c r="J58" s="130">
        <v>111.48938597999999</v>
      </c>
      <c r="K58" s="130">
        <v>3.8109700200000001</v>
      </c>
      <c r="L58" s="130">
        <v>0.55582695999999998</v>
      </c>
      <c r="M58" s="168" t="s">
        <v>188</v>
      </c>
      <c r="N58" s="130">
        <v>11.525421039999999</v>
      </c>
      <c r="O58" s="130">
        <v>1.2159402399999999</v>
      </c>
      <c r="P58" s="130">
        <v>0.93146521000000004</v>
      </c>
      <c r="Q58" s="130">
        <v>0.20021347</v>
      </c>
      <c r="R58" s="130">
        <v>0.66816485000000003</v>
      </c>
      <c r="S58" s="130">
        <v>1.22E-6</v>
      </c>
      <c r="T58" s="130">
        <v>12.206970289999999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7422.5794010899999</v>
      </c>
      <c r="C59" s="130">
        <v>727.13472141</v>
      </c>
      <c r="D59" s="130">
        <v>10.56585439</v>
      </c>
      <c r="E59" s="130">
        <v>5370.4890269099997</v>
      </c>
      <c r="F59" s="130">
        <v>253.03426873999999</v>
      </c>
      <c r="G59" s="130">
        <v>0.18058734000000001</v>
      </c>
      <c r="H59" s="130">
        <v>47.889896120000003</v>
      </c>
      <c r="I59" s="130">
        <v>869.41772565999997</v>
      </c>
      <c r="J59" s="130">
        <v>114.10940936</v>
      </c>
      <c r="K59" s="130">
        <v>3.81580707</v>
      </c>
      <c r="L59" s="130">
        <v>0.55565397000000005</v>
      </c>
      <c r="M59" s="168" t="s">
        <v>188</v>
      </c>
      <c r="N59" s="130">
        <v>11.48242922</v>
      </c>
      <c r="O59" s="130">
        <v>0.99558831000000003</v>
      </c>
      <c r="P59" s="130">
        <v>0.53755931999999995</v>
      </c>
      <c r="Q59" s="130">
        <v>0.18839917</v>
      </c>
      <c r="R59" s="130">
        <v>0.66191929000000005</v>
      </c>
      <c r="S59" s="130">
        <v>1.28E-6</v>
      </c>
      <c r="T59" s="130">
        <v>11.520553530000001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11424.899950769999</v>
      </c>
      <c r="C60" s="130">
        <v>856.67950879</v>
      </c>
      <c r="D60" s="130">
        <v>9.3319791599999995</v>
      </c>
      <c r="E60" s="130">
        <v>8846.8141765700002</v>
      </c>
      <c r="F60" s="130">
        <v>430.89290538</v>
      </c>
      <c r="G60" s="130">
        <v>0.11372009</v>
      </c>
      <c r="H60" s="130">
        <v>52.108851450000003</v>
      </c>
      <c r="I60" s="130">
        <v>1011.5482851100001</v>
      </c>
      <c r="J60" s="130">
        <v>190.38110437</v>
      </c>
      <c r="K60" s="130">
        <v>3.8242464699999998</v>
      </c>
      <c r="L60" s="130">
        <v>0.51811501999999998</v>
      </c>
      <c r="M60" s="168" t="s">
        <v>188</v>
      </c>
      <c r="N60" s="130">
        <v>11.247873930000001</v>
      </c>
      <c r="O60" s="130">
        <v>0.96953067999999998</v>
      </c>
      <c r="P60" s="130">
        <v>0.60280423999999999</v>
      </c>
      <c r="Q60" s="130">
        <v>0.18317786999999999</v>
      </c>
      <c r="R60" s="130">
        <v>0.65150627999999999</v>
      </c>
      <c r="S60" s="130">
        <v>3.9400000000000004E-6</v>
      </c>
      <c r="T60" s="130">
        <v>9.0321614199999996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9893.4719849400008</v>
      </c>
      <c r="C61" s="130">
        <v>753.01379781000003</v>
      </c>
      <c r="D61" s="130">
        <v>9.0107258300000002</v>
      </c>
      <c r="E61" s="130">
        <v>7626.3066980599997</v>
      </c>
      <c r="F61" s="130">
        <v>365.15347121999997</v>
      </c>
      <c r="G61" s="130">
        <v>0.11845567999999999</v>
      </c>
      <c r="H61" s="130">
        <v>45.836895149999997</v>
      </c>
      <c r="I61" s="130">
        <v>906.93522183000005</v>
      </c>
      <c r="J61" s="130">
        <v>162.35265304000001</v>
      </c>
      <c r="K61" s="130">
        <v>3.8277340400000002</v>
      </c>
      <c r="L61" s="130">
        <v>0.74063071000000003</v>
      </c>
      <c r="M61" s="168" t="s">
        <v>188</v>
      </c>
      <c r="N61" s="130">
        <v>6.6197865900000004</v>
      </c>
      <c r="O61" s="130">
        <v>0.86450992999999998</v>
      </c>
      <c r="P61" s="130">
        <v>0.97817341999999996</v>
      </c>
      <c r="Q61" s="130">
        <v>0.17903781999999999</v>
      </c>
      <c r="R61" s="130">
        <v>0.49467465999999999</v>
      </c>
      <c r="S61" s="130">
        <v>0</v>
      </c>
      <c r="T61" s="130">
        <v>11.03951915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9055.9834771400001</v>
      </c>
      <c r="C62" s="130">
        <v>725.36728803000005</v>
      </c>
      <c r="D62" s="130">
        <v>7.0700327500000002</v>
      </c>
      <c r="E62" s="130">
        <v>6971.3234931099996</v>
      </c>
      <c r="F62" s="130">
        <v>329.75208296</v>
      </c>
      <c r="G62" s="130">
        <v>0.14591580000000001</v>
      </c>
      <c r="H62" s="130">
        <v>43.49535925</v>
      </c>
      <c r="I62" s="130">
        <v>813.51739083999996</v>
      </c>
      <c r="J62" s="130">
        <v>146.80329069000001</v>
      </c>
      <c r="K62" s="130">
        <v>3.8328618699999999</v>
      </c>
      <c r="L62" s="130">
        <v>0.74627953000000002</v>
      </c>
      <c r="M62" s="168" t="s">
        <v>188</v>
      </c>
      <c r="N62" s="130">
        <v>1.15850659</v>
      </c>
      <c r="O62" s="130">
        <v>1.0198929999999999</v>
      </c>
      <c r="P62" s="130">
        <v>0.53757896999999999</v>
      </c>
      <c r="Q62" s="130">
        <v>0.17717441</v>
      </c>
      <c r="R62" s="130">
        <v>0.36917415999999997</v>
      </c>
      <c r="S62" s="130">
        <v>0</v>
      </c>
      <c r="T62" s="130">
        <v>10.66715518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9134.8001275999995</v>
      </c>
      <c r="C63" s="130">
        <v>768.24788333000004</v>
      </c>
      <c r="D63" s="130">
        <v>5.4886941800000004</v>
      </c>
      <c r="E63" s="130">
        <v>7061.3874095299998</v>
      </c>
      <c r="F63" s="130">
        <v>332.84595273999997</v>
      </c>
      <c r="G63" s="130">
        <v>0.11189739</v>
      </c>
      <c r="H63" s="130">
        <v>41.541724850000001</v>
      </c>
      <c r="I63" s="130">
        <v>761.33163324999998</v>
      </c>
      <c r="J63" s="130">
        <v>145.99845449</v>
      </c>
      <c r="K63" s="130">
        <v>3.8229599400000001</v>
      </c>
      <c r="L63" s="130">
        <v>0.83993689000000005</v>
      </c>
      <c r="M63" s="168" t="s">
        <v>188</v>
      </c>
      <c r="N63" s="130">
        <v>1.3716600999999999</v>
      </c>
      <c r="O63" s="130">
        <v>0.73626769000000003</v>
      </c>
      <c r="P63" s="130">
        <v>0.34890749999999998</v>
      </c>
      <c r="Q63" s="130">
        <v>0</v>
      </c>
      <c r="R63" s="130">
        <v>0.26484297000000001</v>
      </c>
      <c r="S63" s="130">
        <v>0</v>
      </c>
      <c r="T63" s="130">
        <v>10.46190275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9185.9175761999995</v>
      </c>
      <c r="C64" s="130">
        <v>787.23838889000001</v>
      </c>
      <c r="D64" s="130">
        <v>3.51321679</v>
      </c>
      <c r="E64" s="130">
        <v>7100.7726110000003</v>
      </c>
      <c r="F64" s="130">
        <v>335.39578454000002</v>
      </c>
      <c r="G64" s="130">
        <v>8.4130090000000005E-2</v>
      </c>
      <c r="H64" s="130">
        <v>41.451689780000002</v>
      </c>
      <c r="I64" s="130">
        <v>753.80554358999996</v>
      </c>
      <c r="J64" s="130">
        <v>145.5798714</v>
      </c>
      <c r="K64" s="130">
        <v>3.31416194</v>
      </c>
      <c r="L64" s="130">
        <v>0.87983579999999995</v>
      </c>
      <c r="M64" s="168" t="s">
        <v>188</v>
      </c>
      <c r="N64" s="130">
        <v>1.2455383</v>
      </c>
      <c r="O64" s="130">
        <v>0.69783360999999999</v>
      </c>
      <c r="P64" s="130">
        <v>1.1493530999999999</v>
      </c>
      <c r="Q64" s="130">
        <v>0</v>
      </c>
      <c r="R64" s="130">
        <v>6.1203799999999999E-3</v>
      </c>
      <c r="S64" s="130">
        <v>0</v>
      </c>
      <c r="T64" s="130">
        <v>10.78349699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9483.4235588899992</v>
      </c>
      <c r="C65" s="130">
        <v>806.00822669000001</v>
      </c>
      <c r="D65" s="130">
        <v>2.4751228300000001</v>
      </c>
      <c r="E65" s="130">
        <v>7300.6332371099998</v>
      </c>
      <c r="F65" s="130">
        <v>345.70875115000001</v>
      </c>
      <c r="G65" s="130">
        <v>8.0679550000000003E-2</v>
      </c>
      <c r="H65" s="130">
        <v>41.461408990000002</v>
      </c>
      <c r="I65" s="130">
        <v>822.66565586000002</v>
      </c>
      <c r="J65" s="130">
        <v>147.13054892</v>
      </c>
      <c r="K65" s="130">
        <v>3.3116670699999999</v>
      </c>
      <c r="L65" s="130">
        <v>1.3725343699999999</v>
      </c>
      <c r="M65" s="168" t="s">
        <v>188</v>
      </c>
      <c r="N65" s="130">
        <v>1.09590196</v>
      </c>
      <c r="O65" s="130">
        <v>0.65789286999999996</v>
      </c>
      <c r="P65" s="130">
        <v>0.51692000999999999</v>
      </c>
      <c r="Q65" s="130">
        <v>0</v>
      </c>
      <c r="R65" s="130">
        <v>2.79328E-3</v>
      </c>
      <c r="S65" s="130">
        <v>0</v>
      </c>
      <c r="T65" s="130">
        <v>10.302218229999999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9335.6071377099997</v>
      </c>
      <c r="C66" s="130">
        <v>815.0345489</v>
      </c>
      <c r="D66" s="130">
        <v>1.7359035700000001</v>
      </c>
      <c r="E66" s="130">
        <v>7165.1177404800001</v>
      </c>
      <c r="F66" s="130">
        <v>341.01527383000001</v>
      </c>
      <c r="G66" s="130">
        <v>9.3122360000000001E-2</v>
      </c>
      <c r="H66" s="130">
        <v>41.44958149</v>
      </c>
      <c r="I66" s="130">
        <v>810.13242890000004</v>
      </c>
      <c r="J66" s="130">
        <v>143.45731631999999</v>
      </c>
      <c r="K66" s="130">
        <v>3.3177923499999999</v>
      </c>
      <c r="L66" s="130">
        <v>1.0148215300000001</v>
      </c>
      <c r="M66" s="168" t="s">
        <v>188</v>
      </c>
      <c r="N66" s="130">
        <v>1.0584219399999999</v>
      </c>
      <c r="O66" s="130">
        <v>0.67571325999999998</v>
      </c>
      <c r="P66" s="130">
        <v>1.1060658699999999</v>
      </c>
      <c r="Q66" s="130">
        <v>0</v>
      </c>
      <c r="R66" s="130">
        <v>3.1962000000000001E-4</v>
      </c>
      <c r="S66" s="130">
        <v>0.31079164999999997</v>
      </c>
      <c r="T66" s="130">
        <v>10.087295640000001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9418.1900369300001</v>
      </c>
      <c r="C67" s="130">
        <v>806.22188048999999</v>
      </c>
      <c r="D67" s="130">
        <v>1.26785736</v>
      </c>
      <c r="E67" s="130">
        <v>7298.0613130299998</v>
      </c>
      <c r="F67" s="130">
        <v>347.88294682999998</v>
      </c>
      <c r="G67" s="130">
        <v>3.4046260000000002E-2</v>
      </c>
      <c r="H67" s="130">
        <v>41.397007029999997</v>
      </c>
      <c r="I67" s="130">
        <v>763.06575871999996</v>
      </c>
      <c r="J67" s="130">
        <v>143.50335476000001</v>
      </c>
      <c r="K67" s="130">
        <v>3.31068864</v>
      </c>
      <c r="L67" s="130">
        <v>0.94013524999999998</v>
      </c>
      <c r="M67" s="168" t="s">
        <v>188</v>
      </c>
      <c r="N67" s="130">
        <v>0.96283923000000005</v>
      </c>
      <c r="O67" s="130">
        <v>0.58599659999999998</v>
      </c>
      <c r="P67" s="130">
        <v>0.49360549999999997</v>
      </c>
      <c r="Q67" s="130">
        <v>0</v>
      </c>
      <c r="R67" s="130">
        <v>1.2807000000000001E-4</v>
      </c>
      <c r="S67" s="130">
        <v>0.30234136</v>
      </c>
      <c r="T67" s="130">
        <v>10.160137799999999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9935.1176169600003</v>
      </c>
      <c r="C68" s="130">
        <v>765.81962390000001</v>
      </c>
      <c r="D68" s="130">
        <v>1.09174817</v>
      </c>
      <c r="E68" s="130">
        <v>7791.1434855300004</v>
      </c>
      <c r="F68" s="130">
        <v>372.08453379000002</v>
      </c>
      <c r="G68" s="130">
        <v>2.6759829999999998E-2</v>
      </c>
      <c r="H68" s="130">
        <v>39.304038910000003</v>
      </c>
      <c r="I68" s="130">
        <v>797.82171644000005</v>
      </c>
      <c r="J68" s="130">
        <v>151.00992070999999</v>
      </c>
      <c r="K68" s="130">
        <v>3.3143196599999998</v>
      </c>
      <c r="L68" s="130">
        <v>1.27715917</v>
      </c>
      <c r="M68" s="168" t="s">
        <v>188</v>
      </c>
      <c r="N68" s="130">
        <v>0.90403027000000002</v>
      </c>
      <c r="O68" s="130">
        <v>0.65628841999999998</v>
      </c>
      <c r="P68" s="130">
        <v>0.26606988999999998</v>
      </c>
      <c r="Q68" s="130">
        <v>0</v>
      </c>
      <c r="R68" s="130">
        <v>3.3900000000000002E-6</v>
      </c>
      <c r="S68" s="130">
        <v>0.29709553999999999</v>
      </c>
      <c r="T68" s="130">
        <v>10.10082334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2685.4367618599999</v>
      </c>
      <c r="C69" s="130">
        <v>581.11698482999998</v>
      </c>
      <c r="D69" s="130">
        <v>2.5716441799999998</v>
      </c>
      <c r="E69" s="130">
        <v>652.74693560000003</v>
      </c>
      <c r="F69" s="130">
        <v>389.30620694999999</v>
      </c>
      <c r="G69" s="130">
        <v>2.7847150000000001E-2</v>
      </c>
      <c r="H69" s="130">
        <v>39.65878901</v>
      </c>
      <c r="I69" s="130">
        <v>853.47779465999997</v>
      </c>
      <c r="J69" s="130">
        <v>150.84657318000001</v>
      </c>
      <c r="K69" s="130">
        <v>3.3230100899999999</v>
      </c>
      <c r="L69" s="130">
        <v>0.65143728000000001</v>
      </c>
      <c r="M69" s="168" t="s">
        <v>188</v>
      </c>
      <c r="N69" s="130">
        <v>0.90576641000000002</v>
      </c>
      <c r="O69" s="130">
        <v>0.62919051999999998</v>
      </c>
      <c r="P69" s="130">
        <v>0.22662418000000001</v>
      </c>
      <c r="Q69" s="130">
        <v>0</v>
      </c>
      <c r="R69" s="130">
        <v>4.03989E-3</v>
      </c>
      <c r="S69" s="130">
        <v>0.29199192000000002</v>
      </c>
      <c r="T69" s="130">
        <v>9.6519260100000004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2468.3679792900002</v>
      </c>
      <c r="C70" s="130">
        <v>594.33695559</v>
      </c>
      <c r="D70" s="130">
        <v>1.38277417</v>
      </c>
      <c r="E70" s="130">
        <v>559.48702213000001</v>
      </c>
      <c r="F70" s="130">
        <v>370.08847293000002</v>
      </c>
      <c r="G70" s="130">
        <v>5.0215250000000003E-2</v>
      </c>
      <c r="H70" s="130">
        <v>35.833431210000001</v>
      </c>
      <c r="I70" s="130">
        <v>745.33222264000005</v>
      </c>
      <c r="J70" s="130">
        <v>141.71411291999999</v>
      </c>
      <c r="K70" s="130">
        <v>3.27111448</v>
      </c>
      <c r="L70" s="130">
        <v>0.59382997999999998</v>
      </c>
      <c r="M70" s="168" t="s">
        <v>188</v>
      </c>
      <c r="N70" s="130">
        <v>7.6104951400000003</v>
      </c>
      <c r="O70" s="130">
        <v>5.3156219299999998</v>
      </c>
      <c r="P70" s="130">
        <v>0.24846513000000001</v>
      </c>
      <c r="Q70" s="130">
        <v>1.036E-3</v>
      </c>
      <c r="R70" s="130">
        <v>1.5920999999999999E-4</v>
      </c>
      <c r="S70" s="130">
        <v>0.28695457000000002</v>
      </c>
      <c r="T70" s="130">
        <v>2.81509601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2510.4705087500001</v>
      </c>
      <c r="C71" s="130">
        <v>607.14445192999995</v>
      </c>
      <c r="D71" s="130">
        <v>2.6179815899999999</v>
      </c>
      <c r="E71" s="130">
        <v>559.04292370999997</v>
      </c>
      <c r="F71" s="130">
        <v>387.04197873999999</v>
      </c>
      <c r="G71" s="130">
        <v>7.2284420000000002E-2</v>
      </c>
      <c r="H71" s="130">
        <v>37.28640592</v>
      </c>
      <c r="I71" s="130">
        <v>744.26034600000003</v>
      </c>
      <c r="J71" s="130">
        <v>151.85798947999999</v>
      </c>
      <c r="K71" s="130">
        <v>3.2835865100000001</v>
      </c>
      <c r="L71" s="130">
        <v>0.61985456999999999</v>
      </c>
      <c r="M71" s="168" t="s">
        <v>188</v>
      </c>
      <c r="N71" s="130">
        <v>7.6036271199999996</v>
      </c>
      <c r="O71" s="130">
        <v>5.5656434600000004</v>
      </c>
      <c r="P71" s="130">
        <v>1.12601752</v>
      </c>
      <c r="Q71" s="130">
        <v>0</v>
      </c>
      <c r="R71" s="130">
        <v>9.6577000000000002E-4</v>
      </c>
      <c r="S71" s="130">
        <v>0.28106501</v>
      </c>
      <c r="T71" s="130">
        <v>2.665387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2501.4564736399998</v>
      </c>
      <c r="C72" s="130">
        <v>620.84360947000005</v>
      </c>
      <c r="D72" s="130">
        <v>2.9108800399999999</v>
      </c>
      <c r="E72" s="130">
        <v>523.88465189999999</v>
      </c>
      <c r="F72" s="130">
        <v>415.49427064999998</v>
      </c>
      <c r="G72" s="130">
        <v>5.5569489999999999E-2</v>
      </c>
      <c r="H72" s="130">
        <v>7.3817710700000001</v>
      </c>
      <c r="I72" s="130">
        <v>744.29298956000002</v>
      </c>
      <c r="J72" s="130">
        <v>165.66430353000001</v>
      </c>
      <c r="K72" s="130">
        <v>3.2790058599999998</v>
      </c>
      <c r="L72" s="130">
        <v>0.71420201999999999</v>
      </c>
      <c r="M72" s="168" t="s">
        <v>188</v>
      </c>
      <c r="N72" s="130">
        <v>7.6567988700000003</v>
      </c>
      <c r="O72" s="130">
        <v>6.0722709899999998</v>
      </c>
      <c r="P72" s="130">
        <v>0.27633394</v>
      </c>
      <c r="Q72" s="130">
        <v>0</v>
      </c>
      <c r="R72" s="130">
        <v>1.4363500000000001E-3</v>
      </c>
      <c r="S72" s="130">
        <v>0.27526534000000003</v>
      </c>
      <c r="T72" s="130">
        <v>2.6531145600000001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2431.8335439399998</v>
      </c>
      <c r="C73" s="130">
        <v>648.82939796000005</v>
      </c>
      <c r="D73" s="130">
        <v>3.8198375599999999</v>
      </c>
      <c r="E73" s="130">
        <v>485.33774627000003</v>
      </c>
      <c r="F73" s="130">
        <v>397.49933407999998</v>
      </c>
      <c r="G73" s="130">
        <v>1.527651E-2</v>
      </c>
      <c r="H73" s="130">
        <v>6.6092943799999997</v>
      </c>
      <c r="I73" s="130">
        <v>709.39695991999997</v>
      </c>
      <c r="J73" s="130">
        <v>160.84808899999999</v>
      </c>
      <c r="K73" s="130">
        <v>3.2706868999999998</v>
      </c>
      <c r="L73" s="130">
        <v>0.61049350999999996</v>
      </c>
      <c r="M73" s="168" t="s">
        <v>188</v>
      </c>
      <c r="N73" s="130">
        <v>7.5473443500000004</v>
      </c>
      <c r="O73" s="130">
        <v>4.93055618</v>
      </c>
      <c r="P73" s="130">
        <v>0.22836619999999999</v>
      </c>
      <c r="Q73" s="130">
        <v>0</v>
      </c>
      <c r="R73" s="130">
        <v>2.5799999999999999E-6</v>
      </c>
      <c r="S73" s="130">
        <v>0.26945907000000002</v>
      </c>
      <c r="T73" s="130">
        <v>2.6206994699999999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2352.6008944800001</v>
      </c>
      <c r="C74" s="130">
        <v>590.89997324000001</v>
      </c>
      <c r="D74" s="130">
        <v>4.0202462399999996</v>
      </c>
      <c r="E74" s="130">
        <v>480.44783753000002</v>
      </c>
      <c r="F74" s="130">
        <v>382.14502255000002</v>
      </c>
      <c r="G74" s="130">
        <v>6.054238E-2</v>
      </c>
      <c r="H74" s="130">
        <v>7.3638919200000004</v>
      </c>
      <c r="I74" s="130">
        <v>718.54851183000005</v>
      </c>
      <c r="J74" s="130">
        <v>155.67045848999999</v>
      </c>
      <c r="K74" s="130">
        <v>3.26633409</v>
      </c>
      <c r="L74" s="130">
        <v>0.67213862000000002</v>
      </c>
      <c r="M74" s="168" t="s">
        <v>188</v>
      </c>
      <c r="N74" s="130">
        <v>4.2139619699999997</v>
      </c>
      <c r="O74" s="130">
        <v>4.7695398100000004</v>
      </c>
      <c r="P74" s="130">
        <v>0.23152179000000001</v>
      </c>
      <c r="Q74" s="130">
        <v>5.0499999999999998E-3</v>
      </c>
      <c r="R74" s="130">
        <v>0</v>
      </c>
      <c r="S74" s="130">
        <v>0.26308293999999999</v>
      </c>
      <c r="T74" s="130">
        <v>2.2781079999999999E-2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2411.5997801499998</v>
      </c>
      <c r="C75" s="130">
        <v>606.99797556999999</v>
      </c>
      <c r="D75" s="130">
        <v>4.3867388700000003</v>
      </c>
      <c r="E75" s="130">
        <v>524.85381225000003</v>
      </c>
      <c r="F75" s="130">
        <v>384.88610925</v>
      </c>
      <c r="G75" s="130">
        <v>2.92808117</v>
      </c>
      <c r="H75" s="130">
        <v>7.5352278100000003</v>
      </c>
      <c r="I75" s="130">
        <v>708.09116401000006</v>
      </c>
      <c r="J75" s="130">
        <v>157.41236556999999</v>
      </c>
      <c r="K75" s="130">
        <v>3.2674152599999999</v>
      </c>
      <c r="L75" s="130">
        <v>0.54862875</v>
      </c>
      <c r="M75" s="168" t="s">
        <v>188</v>
      </c>
      <c r="N75" s="130">
        <v>4.3013022599999999</v>
      </c>
      <c r="O75" s="130">
        <v>4.9468719099999996</v>
      </c>
      <c r="P75" s="130">
        <v>1.1561424899999999</v>
      </c>
      <c r="Q75" s="130">
        <v>0</v>
      </c>
      <c r="R75" s="130">
        <v>0</v>
      </c>
      <c r="S75" s="130">
        <v>0.25715927</v>
      </c>
      <c r="T75" s="130">
        <v>3.0785710000000001E-2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2462.7504173399998</v>
      </c>
      <c r="C76" s="130">
        <v>625.24065661999998</v>
      </c>
      <c r="D76" s="130">
        <v>5.8047092300000003</v>
      </c>
      <c r="E76" s="130">
        <v>524.30525737999994</v>
      </c>
      <c r="F76" s="130">
        <v>381.60546757999998</v>
      </c>
      <c r="G76" s="130">
        <v>2.9431823499999998</v>
      </c>
      <c r="H76" s="130">
        <v>7.4431541699999997</v>
      </c>
      <c r="I76" s="130">
        <v>747.05957688000001</v>
      </c>
      <c r="J76" s="130">
        <v>154.72727895</v>
      </c>
      <c r="K76" s="130">
        <v>3.2709692000000001</v>
      </c>
      <c r="L76" s="130">
        <v>0.29592414</v>
      </c>
      <c r="M76" s="168" t="s">
        <v>188</v>
      </c>
      <c r="N76" s="130">
        <v>4.3893772599999998</v>
      </c>
      <c r="O76" s="130">
        <v>3.6572305699999998</v>
      </c>
      <c r="P76" s="130">
        <v>1.7313334600000001</v>
      </c>
      <c r="Q76" s="130">
        <v>0</v>
      </c>
      <c r="R76" s="130">
        <v>1.7568999999999999E-4</v>
      </c>
      <c r="S76" s="130">
        <v>0.25533162999999998</v>
      </c>
      <c r="T76" s="130">
        <v>2.0792229999999998E-2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2722.69331551</v>
      </c>
      <c r="C77" s="130">
        <v>714.86995245000003</v>
      </c>
      <c r="D77" s="130">
        <v>4.81621714</v>
      </c>
      <c r="E77" s="130">
        <v>491.78711521999998</v>
      </c>
      <c r="F77" s="130">
        <v>381.81177706</v>
      </c>
      <c r="G77" s="130">
        <v>2.8541029500000001</v>
      </c>
      <c r="H77" s="130">
        <v>7.26387553</v>
      </c>
      <c r="I77" s="130">
        <v>956.55358816</v>
      </c>
      <c r="J77" s="130">
        <v>150.28775164999999</v>
      </c>
      <c r="K77" s="130">
        <v>3.2733135099999999</v>
      </c>
      <c r="L77" s="130">
        <v>0.6381076</v>
      </c>
      <c r="M77" s="168" t="s">
        <v>188</v>
      </c>
      <c r="N77" s="130">
        <v>4.4251753799999998</v>
      </c>
      <c r="O77" s="130">
        <v>3.62216358</v>
      </c>
      <c r="P77" s="130">
        <v>0.22528185000000001</v>
      </c>
      <c r="Q77" s="130">
        <v>0</v>
      </c>
      <c r="R77" s="130">
        <v>0</v>
      </c>
      <c r="S77" s="130">
        <v>0.24385375000000001</v>
      </c>
      <c r="T77" s="130">
        <v>2.1039680000000002E-2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2817.6749644000001</v>
      </c>
      <c r="C78" s="130">
        <v>804.12446447000002</v>
      </c>
      <c r="D78" s="130">
        <v>3.5663626499999999</v>
      </c>
      <c r="E78" s="130">
        <v>428.51446970000001</v>
      </c>
      <c r="F78" s="130">
        <v>395.89486900000003</v>
      </c>
      <c r="G78" s="130">
        <v>3.0758000999999999</v>
      </c>
      <c r="H78" s="130">
        <v>8.1314475000000002</v>
      </c>
      <c r="I78" s="130">
        <v>1007.61325246</v>
      </c>
      <c r="J78" s="130">
        <v>153.14414224999999</v>
      </c>
      <c r="K78" s="130">
        <v>3.2776223199999999</v>
      </c>
      <c r="L78" s="130">
        <v>0.49913766999999998</v>
      </c>
      <c r="M78" s="168" t="s">
        <v>188</v>
      </c>
      <c r="N78" s="130">
        <v>4.4044578799999998</v>
      </c>
      <c r="O78" s="130">
        <v>3.6541320700000002</v>
      </c>
      <c r="P78" s="130">
        <v>1.5136398</v>
      </c>
      <c r="Q78" s="130">
        <v>0</v>
      </c>
      <c r="R78" s="130">
        <v>0</v>
      </c>
      <c r="S78" s="130">
        <v>0.23759257</v>
      </c>
      <c r="T78" s="130">
        <v>2.3573960000000001E-2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2740.0311191599999</v>
      </c>
      <c r="C79" s="130">
        <v>830.65589337999995</v>
      </c>
      <c r="D79" s="130">
        <v>3.2333869900000001</v>
      </c>
      <c r="E79" s="130">
        <v>307.26569114</v>
      </c>
      <c r="F79" s="130">
        <v>400.53738069000002</v>
      </c>
      <c r="G79" s="130">
        <v>2.97396152</v>
      </c>
      <c r="H79" s="130">
        <v>8.3976274499999999</v>
      </c>
      <c r="I79" s="130">
        <v>1025.9386985900001</v>
      </c>
      <c r="J79" s="130">
        <v>150.05903487</v>
      </c>
      <c r="K79" s="130">
        <v>3.2642759799999999</v>
      </c>
      <c r="L79" s="130">
        <v>0.43517834</v>
      </c>
      <c r="M79" s="168" t="s">
        <v>188</v>
      </c>
      <c r="N79" s="130">
        <v>4.4086117500000004</v>
      </c>
      <c r="O79" s="130">
        <v>2.4004553099999999</v>
      </c>
      <c r="P79" s="130">
        <v>0.20926832000000001</v>
      </c>
      <c r="Q79" s="130">
        <v>1E-3</v>
      </c>
      <c r="R79" s="130">
        <v>0</v>
      </c>
      <c r="S79" s="130">
        <v>0.23048856000000001</v>
      </c>
      <c r="T79" s="130">
        <v>2.016627E-2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2686.3400075899999</v>
      </c>
      <c r="C80" s="130">
        <v>842.24209579000001</v>
      </c>
      <c r="D80" s="130">
        <v>3.6013739999999999</v>
      </c>
      <c r="E80" s="130">
        <v>337.47070457000001</v>
      </c>
      <c r="F80" s="130">
        <v>395.00753134000001</v>
      </c>
      <c r="G80" s="130">
        <v>3.0105537500000001</v>
      </c>
      <c r="H80" s="130">
        <v>8.5301464100000004</v>
      </c>
      <c r="I80" s="130">
        <v>941.69561684999996</v>
      </c>
      <c r="J80" s="130">
        <v>143.88993253999999</v>
      </c>
      <c r="K80" s="130">
        <v>3.2546256699999998</v>
      </c>
      <c r="L80" s="130">
        <v>0.43456475999999999</v>
      </c>
      <c r="M80" s="168" t="s">
        <v>188</v>
      </c>
      <c r="N80" s="130">
        <v>4.3855400299999996</v>
      </c>
      <c r="O80" s="130">
        <v>1.0971415799999999</v>
      </c>
      <c r="P80" s="130">
        <v>1.47051329</v>
      </c>
      <c r="Q80" s="130">
        <v>0</v>
      </c>
      <c r="R80" s="130">
        <v>2.9920000000000001E-4</v>
      </c>
      <c r="S80" s="130">
        <v>0.22336132</v>
      </c>
      <c r="T80" s="130">
        <v>2.600649E-2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2852.8463025599999</v>
      </c>
      <c r="C81" s="130">
        <v>811.95749192999995</v>
      </c>
      <c r="D81" s="130">
        <v>4.1351100499999998</v>
      </c>
      <c r="E81" s="130">
        <v>452.44736075999998</v>
      </c>
      <c r="F81" s="130">
        <v>397.16991744000001</v>
      </c>
      <c r="G81" s="130">
        <v>3.4807004300000002</v>
      </c>
      <c r="H81" s="130">
        <v>6.6175029199999997</v>
      </c>
      <c r="I81" s="130">
        <v>1032.8704876899999</v>
      </c>
      <c r="J81" s="130">
        <v>134.82823678</v>
      </c>
      <c r="K81" s="130">
        <v>3.2497434300000001</v>
      </c>
      <c r="L81" s="130">
        <v>0.21233837</v>
      </c>
      <c r="M81" s="168" t="s">
        <v>188</v>
      </c>
      <c r="N81" s="130">
        <v>4.3652356599999997</v>
      </c>
      <c r="O81" s="130">
        <v>1.0687513500000001</v>
      </c>
      <c r="P81" s="130">
        <v>0.21935726</v>
      </c>
      <c r="Q81" s="130">
        <v>5.0000000000000001E-3</v>
      </c>
      <c r="R81" s="130">
        <v>1.6899999999999999E-6</v>
      </c>
      <c r="S81" s="130">
        <v>0.21586716</v>
      </c>
      <c r="T81" s="130">
        <v>3.1996400000000001E-3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3415.4793656699999</v>
      </c>
      <c r="C82" s="130">
        <v>1114.20617408</v>
      </c>
      <c r="D82" s="130">
        <v>4.35847286</v>
      </c>
      <c r="E82" s="130">
        <v>470.40533305000002</v>
      </c>
      <c r="F82" s="130">
        <v>447.76779651999999</v>
      </c>
      <c r="G82" s="130">
        <v>3.5435712000000001</v>
      </c>
      <c r="H82" s="130">
        <v>7.0775071199999999</v>
      </c>
      <c r="I82" s="130">
        <v>1231.9574371399999</v>
      </c>
      <c r="J82" s="130">
        <v>127.37177067</v>
      </c>
      <c r="K82" s="130">
        <v>3.2696592600000001</v>
      </c>
      <c r="L82" s="130">
        <v>0.48771729000000003</v>
      </c>
      <c r="M82" s="168" t="s">
        <v>188</v>
      </c>
      <c r="N82" s="130">
        <v>4.0939380400000003</v>
      </c>
      <c r="O82" s="130">
        <v>0.53047979999999995</v>
      </c>
      <c r="P82" s="130">
        <v>0.16632672000000001</v>
      </c>
      <c r="Q82" s="130">
        <v>0.01</v>
      </c>
      <c r="R82" s="130">
        <v>0</v>
      </c>
      <c r="S82" s="130">
        <v>0.20848926000000001</v>
      </c>
      <c r="T82" s="130">
        <v>2.4692660000000002E-2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3266.9217128099999</v>
      </c>
      <c r="C83" s="130">
        <v>1120.70799227</v>
      </c>
      <c r="D83" s="130">
        <v>4.1183283700000004</v>
      </c>
      <c r="E83" s="130">
        <v>370.33338524999999</v>
      </c>
      <c r="F83" s="130">
        <v>422.66338560000003</v>
      </c>
      <c r="G83" s="130">
        <v>3.1639304300000002</v>
      </c>
      <c r="H83" s="130">
        <v>6.9795120099999997</v>
      </c>
      <c r="I83" s="130">
        <v>1213.26102758</v>
      </c>
      <c r="J83" s="130">
        <v>116.50685436000001</v>
      </c>
      <c r="K83" s="130">
        <v>3.2686109499999998</v>
      </c>
      <c r="L83" s="130">
        <v>0.53331229000000002</v>
      </c>
      <c r="M83" s="168" t="s">
        <v>188</v>
      </c>
      <c r="N83" s="130">
        <v>4.2856116399999999</v>
      </c>
      <c r="O83" s="130">
        <v>0.62967614999999999</v>
      </c>
      <c r="P83" s="130">
        <v>0.24745854</v>
      </c>
      <c r="Q83" s="130">
        <v>0</v>
      </c>
      <c r="R83" s="130">
        <v>0</v>
      </c>
      <c r="S83" s="130">
        <v>0.20053383999999999</v>
      </c>
      <c r="T83" s="130">
        <v>2.209353E-2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3253.3696301499999</v>
      </c>
      <c r="C84" s="130">
        <v>1089.5284941299999</v>
      </c>
      <c r="D84" s="130">
        <v>3.9638832000000002</v>
      </c>
      <c r="E84" s="130">
        <v>417.37491261000002</v>
      </c>
      <c r="F84" s="130">
        <v>422.75916109000002</v>
      </c>
      <c r="G84" s="130">
        <v>3.3611398100000001</v>
      </c>
      <c r="H84" s="130">
        <v>6.7326616799999996</v>
      </c>
      <c r="I84" s="130">
        <v>1193.6362874399999</v>
      </c>
      <c r="J84" s="130">
        <v>106.15539299</v>
      </c>
      <c r="K84" s="130">
        <v>3.2564980600000002</v>
      </c>
      <c r="L84" s="130">
        <v>0.60633373999999995</v>
      </c>
      <c r="M84" s="168" t="s">
        <v>188</v>
      </c>
      <c r="N84" s="130">
        <v>4.3119180100000003</v>
      </c>
      <c r="O84" s="130">
        <v>0.67586681999999998</v>
      </c>
      <c r="P84" s="130">
        <v>0.21603613999999999</v>
      </c>
      <c r="Q84" s="130">
        <v>5.4999999999999997E-3</v>
      </c>
      <c r="R84" s="130">
        <v>3.60918E-3</v>
      </c>
      <c r="S84" s="130">
        <v>0.19777732000000001</v>
      </c>
      <c r="T84" s="130">
        <v>0.58415793000000005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3285.9827577800002</v>
      </c>
      <c r="C85" s="130">
        <v>1109.68570748</v>
      </c>
      <c r="D85" s="130">
        <v>3.2929927600000002</v>
      </c>
      <c r="E85" s="130">
        <v>390.26228202999999</v>
      </c>
      <c r="F85" s="130">
        <v>422.38788290999997</v>
      </c>
      <c r="G85" s="130">
        <v>3.1479017800000002</v>
      </c>
      <c r="H85" s="130">
        <v>7.6583011499999998</v>
      </c>
      <c r="I85" s="130">
        <v>1233.8686508599999</v>
      </c>
      <c r="J85" s="130">
        <v>105.93335973000001</v>
      </c>
      <c r="K85" s="130">
        <v>3.2594918599999998</v>
      </c>
      <c r="L85" s="130">
        <v>0.58531809000000001</v>
      </c>
      <c r="M85" s="168" t="s">
        <v>188</v>
      </c>
      <c r="N85" s="130">
        <v>3.8709386800000001</v>
      </c>
      <c r="O85" s="130">
        <v>0.95456867000000001</v>
      </c>
      <c r="P85" s="130">
        <v>0.32938041000000001</v>
      </c>
      <c r="Q85" s="130">
        <v>0</v>
      </c>
      <c r="R85" s="130">
        <v>3.8680000000000002E-5</v>
      </c>
      <c r="S85" s="130">
        <v>0.17870484</v>
      </c>
      <c r="T85" s="130">
        <v>0.56723785000000004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3399.1138929799999</v>
      </c>
      <c r="C86" s="130">
        <v>1136.96144177</v>
      </c>
      <c r="D86" s="130">
        <v>2.4213463700000002</v>
      </c>
      <c r="E86" s="130">
        <v>421.26015470999999</v>
      </c>
      <c r="F86" s="130">
        <v>416.46426935</v>
      </c>
      <c r="G86" s="130">
        <v>1.6256915700000001</v>
      </c>
      <c r="H86" s="130">
        <v>7.4298850099999996</v>
      </c>
      <c r="I86" s="130">
        <v>1299.7747403599999</v>
      </c>
      <c r="J86" s="130">
        <v>104.29149855999999</v>
      </c>
      <c r="K86" s="130">
        <v>2.4692582000000001</v>
      </c>
      <c r="L86" s="130">
        <v>1.4098968999999999</v>
      </c>
      <c r="M86" s="168" t="s">
        <v>188</v>
      </c>
      <c r="N86" s="130">
        <v>3.0507747799999998</v>
      </c>
      <c r="O86" s="130">
        <v>1.0611659899999999</v>
      </c>
      <c r="P86" s="130">
        <v>0.18828631000000001</v>
      </c>
      <c r="Q86" s="130">
        <v>0</v>
      </c>
      <c r="R86" s="130">
        <v>4.3525500000000002E-3</v>
      </c>
      <c r="S86" s="130">
        <v>0.16962658</v>
      </c>
      <c r="T86" s="130">
        <v>0.53150397000000005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3279.62219147</v>
      </c>
      <c r="C87" s="130">
        <v>1166.93143725</v>
      </c>
      <c r="D87" s="130">
        <v>1.44699143</v>
      </c>
      <c r="E87" s="130">
        <v>485.48067194999999</v>
      </c>
      <c r="F87" s="130">
        <v>414.5232762</v>
      </c>
      <c r="G87" s="130">
        <v>2.8488945700000001</v>
      </c>
      <c r="H87" s="130">
        <v>9.0334999600000003</v>
      </c>
      <c r="I87" s="130">
        <v>1084.0495498800001</v>
      </c>
      <c r="J87" s="130">
        <v>103.48448867</v>
      </c>
      <c r="K87" s="130">
        <v>2.4759488799999998</v>
      </c>
      <c r="L87" s="130">
        <v>2.3231655</v>
      </c>
      <c r="M87" s="168" t="s">
        <v>188</v>
      </c>
      <c r="N87" s="130">
        <v>4.10110595</v>
      </c>
      <c r="O87" s="130">
        <v>1.1216513299999999</v>
      </c>
      <c r="P87" s="130">
        <v>0.36884021</v>
      </c>
      <c r="Q87" s="130">
        <v>0</v>
      </c>
      <c r="R87" s="130">
        <v>4.9400000000000001E-6</v>
      </c>
      <c r="S87" s="130">
        <v>0.16098605999999999</v>
      </c>
      <c r="T87" s="130">
        <v>1.2716786899999999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3254.9053834800002</v>
      </c>
      <c r="C88" s="130">
        <v>1204.6718886199999</v>
      </c>
      <c r="D88" s="130">
        <v>1.328103</v>
      </c>
      <c r="E88" s="130">
        <v>496.36186342000002</v>
      </c>
      <c r="F88" s="130">
        <v>411.02615501000002</v>
      </c>
      <c r="G88" s="130">
        <v>2.9340023</v>
      </c>
      <c r="H88" s="130">
        <v>10.34309916</v>
      </c>
      <c r="I88" s="130">
        <v>1027.5163468799999</v>
      </c>
      <c r="J88" s="130">
        <v>88.804350589999999</v>
      </c>
      <c r="K88" s="130">
        <v>2.4647213300000002</v>
      </c>
      <c r="L88" s="130">
        <v>2.2288406300000001</v>
      </c>
      <c r="M88" s="168" t="s">
        <v>188</v>
      </c>
      <c r="N88" s="130">
        <v>3.9354375899999998</v>
      </c>
      <c r="O88" s="130">
        <v>1.01855703</v>
      </c>
      <c r="P88" s="130">
        <v>0.9171011</v>
      </c>
      <c r="Q88" s="130">
        <v>0</v>
      </c>
      <c r="R88" s="130">
        <v>1.1799099999999999E-3</v>
      </c>
      <c r="S88" s="130">
        <v>0.15168814</v>
      </c>
      <c r="T88" s="130">
        <v>1.20204877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3376.9521255899999</v>
      </c>
      <c r="C89" s="130">
        <v>1275.2047589399999</v>
      </c>
      <c r="D89" s="130">
        <v>1.1733986300000001</v>
      </c>
      <c r="E89" s="130">
        <v>525.14795078999998</v>
      </c>
      <c r="F89" s="130">
        <v>409.10620511000002</v>
      </c>
      <c r="G89" s="130">
        <v>2.9148437600000001</v>
      </c>
      <c r="H89" s="130">
        <v>9.9362736399999996</v>
      </c>
      <c r="I89" s="130">
        <v>1060.58852308</v>
      </c>
      <c r="J89" s="130">
        <v>81.609668529999993</v>
      </c>
      <c r="K89" s="130">
        <v>2.4776822799999998</v>
      </c>
      <c r="L89" s="130">
        <v>2.29202153</v>
      </c>
      <c r="M89" s="168" t="s">
        <v>188</v>
      </c>
      <c r="N89" s="130">
        <v>3.9843537599999999</v>
      </c>
      <c r="O89" s="130">
        <v>0.93159004000000001</v>
      </c>
      <c r="P89" s="130">
        <v>0.28631641000000002</v>
      </c>
      <c r="Q89" s="130">
        <v>0</v>
      </c>
      <c r="R89" s="130">
        <v>7.1999999999999999E-7</v>
      </c>
      <c r="S89" s="130">
        <v>0.14223201999999999</v>
      </c>
      <c r="T89" s="130">
        <v>1.1563063499999999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3359.0829895799998</v>
      </c>
      <c r="C90" s="130">
        <v>1300.5231837399999</v>
      </c>
      <c r="D90" s="130">
        <v>7.4831179800000003</v>
      </c>
      <c r="E90" s="130">
        <v>449.22647615</v>
      </c>
      <c r="F90" s="130">
        <v>405.62449542000002</v>
      </c>
      <c r="G90" s="130">
        <v>4.0885174199999996</v>
      </c>
      <c r="H90" s="130">
        <v>11.4345984</v>
      </c>
      <c r="I90" s="130">
        <v>1094.8508867400001</v>
      </c>
      <c r="J90" s="130">
        <v>74.162812829999993</v>
      </c>
      <c r="K90" s="130">
        <v>2.4779651899999999</v>
      </c>
      <c r="L90" s="130">
        <v>2.29949622</v>
      </c>
      <c r="M90" s="168" t="s">
        <v>188</v>
      </c>
      <c r="N90" s="130">
        <v>3.9116414900000001</v>
      </c>
      <c r="O90" s="130">
        <v>1.2009549799999999</v>
      </c>
      <c r="P90" s="130">
        <v>0.25559126999999998</v>
      </c>
      <c r="Q90" s="130">
        <v>0</v>
      </c>
      <c r="R90" s="130">
        <v>0</v>
      </c>
      <c r="S90" s="130">
        <v>0.30334423999999999</v>
      </c>
      <c r="T90" s="130">
        <v>1.2399075100000001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3185.7460516400001</v>
      </c>
      <c r="C91" s="130">
        <v>1330.3171061600001</v>
      </c>
      <c r="D91" s="130">
        <v>7.1762717299999998</v>
      </c>
      <c r="E91" s="130">
        <v>425.72171328000002</v>
      </c>
      <c r="F91" s="130">
        <v>420.82299270999999</v>
      </c>
      <c r="G91" s="130">
        <v>4.6162614399999997</v>
      </c>
      <c r="H91" s="130">
        <v>10.65938261</v>
      </c>
      <c r="I91" s="130">
        <v>956.80246328999999</v>
      </c>
      <c r="J91" s="130">
        <v>9.8968077799999996</v>
      </c>
      <c r="K91" s="130">
        <v>1.51073262</v>
      </c>
      <c r="L91" s="130">
        <v>3.8874711400000002</v>
      </c>
      <c r="M91" s="168" t="s">
        <v>188</v>
      </c>
      <c r="N91" s="130">
        <v>4.15111177</v>
      </c>
      <c r="O91" s="130">
        <v>3.62621576</v>
      </c>
      <c r="P91" s="130">
        <v>0.33996444999999997</v>
      </c>
      <c r="Q91" s="130">
        <v>0</v>
      </c>
      <c r="R91" s="130">
        <v>3.49599E-3</v>
      </c>
      <c r="S91" s="130">
        <v>5.1114858600000002</v>
      </c>
      <c r="T91" s="130">
        <v>1.10257505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3421.5516910000001</v>
      </c>
      <c r="C92" s="130">
        <v>1383.62225334</v>
      </c>
      <c r="D92" s="130">
        <v>6.9818145700000001</v>
      </c>
      <c r="E92" s="130">
        <v>456.37930591000003</v>
      </c>
      <c r="F92" s="130">
        <v>426.94174329999998</v>
      </c>
      <c r="G92" s="130">
        <v>4.7754315099999998</v>
      </c>
      <c r="H92" s="130">
        <v>11.56532241</v>
      </c>
      <c r="I92" s="130">
        <v>1100.0232309400001</v>
      </c>
      <c r="J92" s="130">
        <v>11.89238566</v>
      </c>
      <c r="K92" s="130">
        <v>1.5088440400000001</v>
      </c>
      <c r="L92" s="130">
        <v>3.8642857300000002</v>
      </c>
      <c r="M92" s="168" t="s">
        <v>188</v>
      </c>
      <c r="N92" s="130">
        <v>3.9658076900000001</v>
      </c>
      <c r="O92" s="130">
        <v>3.8254319699999999</v>
      </c>
      <c r="P92" s="130">
        <v>0.25993065999999998</v>
      </c>
      <c r="Q92" s="130">
        <v>0</v>
      </c>
      <c r="R92" s="130">
        <v>3.38419E-3</v>
      </c>
      <c r="S92" s="130">
        <v>4.6893813299999998</v>
      </c>
      <c r="T92" s="130">
        <v>1.2531377500000001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3495.8284648099998</v>
      </c>
      <c r="C93" s="130">
        <v>1357.87446722</v>
      </c>
      <c r="D93" s="130">
        <v>6.6931794699999996</v>
      </c>
      <c r="E93" s="130">
        <v>512.59003499999994</v>
      </c>
      <c r="F93" s="130">
        <v>430.89446965000002</v>
      </c>
      <c r="G93" s="130">
        <v>4.3423573900000001</v>
      </c>
      <c r="H93" s="130">
        <v>11.505922829999999</v>
      </c>
      <c r="I93" s="130">
        <v>1140.5220025900001</v>
      </c>
      <c r="J93" s="130">
        <v>12.02097352</v>
      </c>
      <c r="K93" s="130">
        <v>1.6080024399999999</v>
      </c>
      <c r="L93" s="130">
        <v>3.5838974000000001</v>
      </c>
      <c r="M93" s="168" t="s">
        <v>188</v>
      </c>
      <c r="N93" s="130">
        <v>4.2178500799999998</v>
      </c>
      <c r="O93" s="130">
        <v>3.7768677500000001</v>
      </c>
      <c r="P93" s="130">
        <v>0.33213045000000002</v>
      </c>
      <c r="Q93" s="130">
        <v>0</v>
      </c>
      <c r="R93" s="130">
        <v>2.03E-6</v>
      </c>
      <c r="S93" s="130">
        <v>4.74736534</v>
      </c>
      <c r="T93" s="130">
        <v>1.11894165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3662.9673995799999</v>
      </c>
      <c r="C94" s="130">
        <v>1371.53133366</v>
      </c>
      <c r="D94" s="130">
        <v>6.6342276299999998</v>
      </c>
      <c r="E94" s="130">
        <v>669.53662983000004</v>
      </c>
      <c r="F94" s="130">
        <v>448.46040868</v>
      </c>
      <c r="G94" s="130">
        <v>5.2862836299999998</v>
      </c>
      <c r="H94" s="130">
        <v>14.08702484</v>
      </c>
      <c r="I94" s="130">
        <v>1111.9884741400001</v>
      </c>
      <c r="J94" s="130">
        <v>17.762273189999998</v>
      </c>
      <c r="K94" s="130">
        <v>1.7211552800000001</v>
      </c>
      <c r="L94" s="130">
        <v>3.25352072</v>
      </c>
      <c r="M94" s="168" t="s">
        <v>188</v>
      </c>
      <c r="N94" s="130">
        <v>4.05580753</v>
      </c>
      <c r="O94" s="130">
        <v>5.2525832599999998</v>
      </c>
      <c r="P94" s="130">
        <v>0.34781085</v>
      </c>
      <c r="Q94" s="130">
        <v>0</v>
      </c>
      <c r="R94" s="130">
        <v>0</v>
      </c>
      <c r="S94" s="130">
        <v>1.91188023</v>
      </c>
      <c r="T94" s="130">
        <v>1.1379861099999999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3903.7016696800001</v>
      </c>
      <c r="C95" s="130">
        <v>1412.1323849</v>
      </c>
      <c r="D95" s="130">
        <v>6.3482385900000002</v>
      </c>
      <c r="E95" s="130">
        <v>708.55558824000002</v>
      </c>
      <c r="F95" s="130">
        <v>488.72914262</v>
      </c>
      <c r="G95" s="130">
        <v>4.9463887099999999</v>
      </c>
      <c r="H95" s="130">
        <v>15.29864295</v>
      </c>
      <c r="I95" s="130">
        <v>1233.9441356499999</v>
      </c>
      <c r="J95" s="130">
        <v>16.736058029999999</v>
      </c>
      <c r="K95" s="130">
        <v>1.73198038</v>
      </c>
      <c r="L95" s="130">
        <v>2.9544047500000001</v>
      </c>
      <c r="M95" s="168" t="s">
        <v>188</v>
      </c>
      <c r="N95" s="130">
        <v>3.95473995</v>
      </c>
      <c r="O95" s="130">
        <v>5.4947357700000001</v>
      </c>
      <c r="P95" s="130">
        <v>0.48885168000000001</v>
      </c>
      <c r="Q95" s="130">
        <v>0</v>
      </c>
      <c r="R95" s="130">
        <v>0</v>
      </c>
      <c r="S95" s="130">
        <v>1.4398837</v>
      </c>
      <c r="T95" s="130">
        <v>0.94649375999999996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3989.8675468400002</v>
      </c>
      <c r="C96" s="130">
        <v>1365.40674711</v>
      </c>
      <c r="D96" s="130">
        <v>7.1033137599999998</v>
      </c>
      <c r="E96" s="130">
        <v>759.09670883000001</v>
      </c>
      <c r="F96" s="130">
        <v>471.18507275000002</v>
      </c>
      <c r="G96" s="130">
        <v>4.4418037100000003</v>
      </c>
      <c r="H96" s="130">
        <v>16.723745480000002</v>
      </c>
      <c r="I96" s="130">
        <v>1332.0205802999999</v>
      </c>
      <c r="J96" s="130">
        <v>17.230124620000002</v>
      </c>
      <c r="K96" s="130">
        <v>1.72048424</v>
      </c>
      <c r="L96" s="130">
        <v>2.8465119400000001</v>
      </c>
      <c r="M96" s="168" t="s">
        <v>188</v>
      </c>
      <c r="N96" s="130">
        <v>4.0186308999999998</v>
      </c>
      <c r="O96" s="130">
        <v>5.0501956200000002</v>
      </c>
      <c r="P96" s="130">
        <v>0.52533514000000003</v>
      </c>
      <c r="Q96" s="130">
        <v>0</v>
      </c>
      <c r="R96" s="130">
        <v>0</v>
      </c>
      <c r="S96" s="130">
        <v>1.19003934</v>
      </c>
      <c r="T96" s="130">
        <v>1.3082530999999999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4011.9844441099999</v>
      </c>
      <c r="C97" s="130">
        <v>1340.1341232499999</v>
      </c>
      <c r="D97" s="130">
        <v>7.7154407899999997</v>
      </c>
      <c r="E97" s="130">
        <v>741.97552035000001</v>
      </c>
      <c r="F97" s="130">
        <v>465.27043228000002</v>
      </c>
      <c r="G97" s="130">
        <v>5.0392948300000002</v>
      </c>
      <c r="H97" s="130">
        <v>15.85431786</v>
      </c>
      <c r="I97" s="130">
        <v>1399.79015405</v>
      </c>
      <c r="J97" s="130">
        <v>20.289803939999999</v>
      </c>
      <c r="K97" s="130">
        <v>1.7578649200000001</v>
      </c>
      <c r="L97" s="130">
        <v>2.7782826799999998</v>
      </c>
      <c r="M97" s="168" t="s">
        <v>188</v>
      </c>
      <c r="N97" s="130">
        <v>3.5691882100000001</v>
      </c>
      <c r="O97" s="130">
        <v>5.1176265900000004</v>
      </c>
      <c r="P97" s="130">
        <v>0.39108524</v>
      </c>
      <c r="Q97" s="130">
        <v>0</v>
      </c>
      <c r="R97" s="130">
        <v>0</v>
      </c>
      <c r="S97" s="130">
        <v>1.0991799200000001</v>
      </c>
      <c r="T97" s="130">
        <v>1.2021291999999999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3750.8611990300001</v>
      </c>
      <c r="C98" s="130">
        <v>1484.05145844</v>
      </c>
      <c r="D98" s="130">
        <v>7.4910887800000001</v>
      </c>
      <c r="E98" s="130">
        <v>737.31508742999995</v>
      </c>
      <c r="F98" s="130">
        <v>460.62394279</v>
      </c>
      <c r="G98" s="130">
        <v>4.8300668900000003</v>
      </c>
      <c r="H98" s="130">
        <v>17.954225910000002</v>
      </c>
      <c r="I98" s="130">
        <v>1002.07349601</v>
      </c>
      <c r="J98" s="130">
        <v>20.234632770000001</v>
      </c>
      <c r="K98" s="130">
        <v>1.74850306</v>
      </c>
      <c r="L98" s="130">
        <v>2.6614650100000001</v>
      </c>
      <c r="M98" s="168" t="s">
        <v>188</v>
      </c>
      <c r="N98" s="130">
        <v>3.87254538</v>
      </c>
      <c r="O98" s="130">
        <v>5.1981542300000001</v>
      </c>
      <c r="P98" s="130">
        <v>0.35555523999999999</v>
      </c>
      <c r="Q98" s="130">
        <v>0</v>
      </c>
      <c r="R98" s="130">
        <v>0</v>
      </c>
      <c r="S98" s="130">
        <v>0.98033555999999999</v>
      </c>
      <c r="T98" s="130">
        <v>1.47064153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3957.2223245499999</v>
      </c>
      <c r="C99" s="130">
        <v>1630.8721290799999</v>
      </c>
      <c r="D99" s="130">
        <v>7.2001453</v>
      </c>
      <c r="E99" s="130">
        <v>787.73038839000003</v>
      </c>
      <c r="F99" s="130">
        <v>460.05159671000001</v>
      </c>
      <c r="G99" s="130">
        <v>5.2806635000000002</v>
      </c>
      <c r="H99" s="130">
        <v>19.796172550000001</v>
      </c>
      <c r="I99" s="130">
        <v>1009.3911614800001</v>
      </c>
      <c r="J99" s="130">
        <v>20.42162798</v>
      </c>
      <c r="K99" s="130">
        <v>1.7813801300000001</v>
      </c>
      <c r="L99" s="130">
        <v>2.4988220000000001</v>
      </c>
      <c r="M99" s="168" t="s">
        <v>188</v>
      </c>
      <c r="N99" s="130">
        <v>3.84729191</v>
      </c>
      <c r="O99" s="130">
        <v>5.1343936899999996</v>
      </c>
      <c r="P99" s="130">
        <v>0.82756863000000003</v>
      </c>
      <c r="Q99" s="130">
        <v>0</v>
      </c>
      <c r="R99" s="130">
        <v>0</v>
      </c>
      <c r="S99" s="130">
        <v>0.96048617999999997</v>
      </c>
      <c r="T99" s="130">
        <v>1.42849702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4101.5432254699999</v>
      </c>
      <c r="C100" s="130">
        <v>1721.52657325</v>
      </c>
      <c r="D100" s="130">
        <v>9.3623645799999995</v>
      </c>
      <c r="E100" s="130">
        <v>817.75851381999996</v>
      </c>
      <c r="F100" s="130">
        <v>462.01216095000001</v>
      </c>
      <c r="G100" s="130">
        <v>5.5566960200000004</v>
      </c>
      <c r="H100" s="130">
        <v>19.662073469999999</v>
      </c>
      <c r="I100" s="130">
        <v>1025.6013875000001</v>
      </c>
      <c r="J100" s="130">
        <v>23.098174069999999</v>
      </c>
      <c r="K100" s="130">
        <v>1.8037713200000001</v>
      </c>
      <c r="L100" s="130">
        <v>2.37086117</v>
      </c>
      <c r="M100" s="168" t="s">
        <v>188</v>
      </c>
      <c r="N100" s="130">
        <v>3.8653949700000001</v>
      </c>
      <c r="O100" s="130">
        <v>1.1356564200000001</v>
      </c>
      <c r="P100" s="130">
        <v>1.49363903</v>
      </c>
      <c r="Q100" s="130">
        <v>0</v>
      </c>
      <c r="R100" s="130">
        <v>0</v>
      </c>
      <c r="S100" s="130">
        <v>4.9876420499999998</v>
      </c>
      <c r="T100" s="130">
        <v>1.30831685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4269.4615066699998</v>
      </c>
      <c r="C101" s="130">
        <v>1784.9038834099999</v>
      </c>
      <c r="D101" s="130">
        <v>14.4250676</v>
      </c>
      <c r="E101" s="130">
        <v>890.75385052000001</v>
      </c>
      <c r="F101" s="130">
        <v>473.16597371</v>
      </c>
      <c r="G101" s="130">
        <v>5.69317122</v>
      </c>
      <c r="H101" s="130">
        <v>19.93295414</v>
      </c>
      <c r="I101" s="130">
        <v>1041.1344977000001</v>
      </c>
      <c r="J101" s="130">
        <v>23.177028629999999</v>
      </c>
      <c r="K101" s="130">
        <v>1.7460878099999999</v>
      </c>
      <c r="L101" s="130">
        <v>2.25795631</v>
      </c>
      <c r="M101" s="168" t="s">
        <v>188</v>
      </c>
      <c r="N101" s="130">
        <v>3.6411016200000001</v>
      </c>
      <c r="O101" s="130">
        <v>1.0298232300000001</v>
      </c>
      <c r="P101" s="130">
        <v>1.0539048499999999</v>
      </c>
      <c r="Q101" s="130">
        <v>0</v>
      </c>
      <c r="R101" s="130">
        <v>0</v>
      </c>
      <c r="S101" s="130">
        <v>4.9717926600000002</v>
      </c>
      <c r="T101" s="130">
        <v>1.57441326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4501.6775970199997</v>
      </c>
      <c r="C102" s="130">
        <v>1871.58438828</v>
      </c>
      <c r="D102" s="130">
        <v>13.60505189</v>
      </c>
      <c r="E102" s="130">
        <v>865.83683450000001</v>
      </c>
      <c r="F102" s="130">
        <v>496.14469974000002</v>
      </c>
      <c r="G102" s="130">
        <v>5.7253573099999997</v>
      </c>
      <c r="H102" s="130">
        <v>16.326867360000001</v>
      </c>
      <c r="I102" s="130">
        <v>1195.5884467999999</v>
      </c>
      <c r="J102" s="130">
        <v>21.480200289999999</v>
      </c>
      <c r="K102" s="130">
        <v>0.34019305999999999</v>
      </c>
      <c r="L102" s="130">
        <v>2.13317866</v>
      </c>
      <c r="M102" s="168" t="s">
        <v>188</v>
      </c>
      <c r="N102" s="130">
        <v>3.50068819</v>
      </c>
      <c r="O102" s="130">
        <v>1.5446940199999999</v>
      </c>
      <c r="P102" s="130">
        <v>1.46166883</v>
      </c>
      <c r="Q102" s="130">
        <v>0</v>
      </c>
      <c r="R102" s="130">
        <v>0</v>
      </c>
      <c r="S102" s="130">
        <v>4.9371342699999996</v>
      </c>
      <c r="T102" s="130">
        <v>1.46819382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4440.1932804799999</v>
      </c>
      <c r="C103" s="130">
        <v>1864.0878759300001</v>
      </c>
      <c r="D103" s="130">
        <v>15.02861738</v>
      </c>
      <c r="E103" s="130">
        <v>840.30172688000005</v>
      </c>
      <c r="F103" s="130">
        <v>497.69195203999999</v>
      </c>
      <c r="G103" s="130">
        <v>5.6616803000000004</v>
      </c>
      <c r="H103" s="130">
        <v>18.954156269999999</v>
      </c>
      <c r="I103" s="130">
        <v>1158.42108403</v>
      </c>
      <c r="J103" s="130">
        <v>24.63733058</v>
      </c>
      <c r="K103" s="130">
        <v>0.24731944</v>
      </c>
      <c r="L103" s="130">
        <v>2.0331300400000001</v>
      </c>
      <c r="M103" s="168" t="s">
        <v>188</v>
      </c>
      <c r="N103" s="130">
        <v>3.6529653999999998</v>
      </c>
      <c r="O103" s="130">
        <v>2.2598699500000001</v>
      </c>
      <c r="P103" s="130">
        <v>1.39312729</v>
      </c>
      <c r="Q103" s="130">
        <v>0</v>
      </c>
      <c r="R103" s="130">
        <v>0</v>
      </c>
      <c r="S103" s="130">
        <v>4.8602969900000002</v>
      </c>
      <c r="T103" s="130">
        <v>0.96214796000000002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4397.4653796000002</v>
      </c>
      <c r="C104" s="130">
        <v>1809.7752879899999</v>
      </c>
      <c r="D104" s="130">
        <v>14.67445135</v>
      </c>
      <c r="E104" s="130">
        <v>848.60413131999996</v>
      </c>
      <c r="F104" s="130">
        <v>496.48621143999998</v>
      </c>
      <c r="G104" s="130">
        <v>7.9747224499999998</v>
      </c>
      <c r="H104" s="130">
        <v>22.65336405</v>
      </c>
      <c r="I104" s="130">
        <v>1143.06370352</v>
      </c>
      <c r="J104" s="130">
        <v>24.607161309999999</v>
      </c>
      <c r="K104" s="130">
        <v>0.25886755</v>
      </c>
      <c r="L104" s="130">
        <v>1.9318253400000001</v>
      </c>
      <c r="M104" s="168" t="s">
        <v>188</v>
      </c>
      <c r="N104" s="130">
        <v>18.576697379999999</v>
      </c>
      <c r="O104" s="130">
        <v>2.1434622999999999</v>
      </c>
      <c r="P104" s="130">
        <v>1.20262476</v>
      </c>
      <c r="Q104" s="130">
        <v>0</v>
      </c>
      <c r="R104" s="130">
        <v>0</v>
      </c>
      <c r="S104" s="130">
        <v>4.5764612600000003</v>
      </c>
      <c r="T104" s="130">
        <v>0.93640758000000002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4461.6353649499997</v>
      </c>
      <c r="C105" s="130">
        <v>1813.4889575499999</v>
      </c>
      <c r="D105" s="130">
        <v>13.559232140000001</v>
      </c>
      <c r="E105" s="130">
        <v>868.75086383999997</v>
      </c>
      <c r="F105" s="130">
        <v>500.31118287999999</v>
      </c>
      <c r="G105" s="130">
        <v>8.0048313400000008</v>
      </c>
      <c r="H105" s="130">
        <v>19.600660919999999</v>
      </c>
      <c r="I105" s="130">
        <v>1182.8301315399999</v>
      </c>
      <c r="J105" s="130">
        <v>25.876629229999999</v>
      </c>
      <c r="K105" s="130">
        <v>0.35123049000000001</v>
      </c>
      <c r="L105" s="130">
        <v>1.93973119</v>
      </c>
      <c r="M105" s="168" t="s">
        <v>188</v>
      </c>
      <c r="N105" s="130">
        <v>18.39662598</v>
      </c>
      <c r="O105" s="130">
        <v>1.96672026</v>
      </c>
      <c r="P105" s="130">
        <v>1.2966815199999999</v>
      </c>
      <c r="Q105" s="130">
        <v>0</v>
      </c>
      <c r="R105" s="130">
        <v>6.9519999999999998E-5</v>
      </c>
      <c r="S105" s="130">
        <v>4.3526312000000003</v>
      </c>
      <c r="T105" s="130">
        <v>0.90918535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4440.91204509</v>
      </c>
      <c r="C106" s="130">
        <v>1751.38430412</v>
      </c>
      <c r="D106" s="130">
        <v>12.762273690000001</v>
      </c>
      <c r="E106" s="130">
        <v>903.27195516999996</v>
      </c>
      <c r="F106" s="130">
        <v>488.04394760000002</v>
      </c>
      <c r="G106" s="130">
        <v>7.6313256000000003</v>
      </c>
      <c r="H106" s="130">
        <v>13.57917044</v>
      </c>
      <c r="I106" s="130">
        <v>1182.9510112800001</v>
      </c>
      <c r="J106" s="130">
        <v>53.145703500000003</v>
      </c>
      <c r="K106" s="130">
        <v>0.34393596999999998</v>
      </c>
      <c r="L106" s="130">
        <v>1.98406222</v>
      </c>
      <c r="M106" s="168" t="s">
        <v>188</v>
      </c>
      <c r="N106" s="130">
        <v>18.095330730000001</v>
      </c>
      <c r="O106" s="130">
        <v>1.8606462399999999</v>
      </c>
      <c r="P106" s="130">
        <v>0.77602272000000005</v>
      </c>
      <c r="Q106" s="130">
        <v>0</v>
      </c>
      <c r="R106" s="130">
        <v>0</v>
      </c>
      <c r="S106" s="130">
        <v>4.22911415</v>
      </c>
      <c r="T106" s="130">
        <v>0.85324166000000001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4472.6474806099995</v>
      </c>
      <c r="C107" s="130">
        <v>1726.0629387700001</v>
      </c>
      <c r="D107" s="130">
        <v>12.701952410000001</v>
      </c>
      <c r="E107" s="130">
        <v>862.26120476000006</v>
      </c>
      <c r="F107" s="130">
        <v>489.18022232999999</v>
      </c>
      <c r="G107" s="130">
        <v>6.1734546200000002</v>
      </c>
      <c r="H107" s="130">
        <v>15.384263969999999</v>
      </c>
      <c r="I107" s="130">
        <v>1257.0806834800001</v>
      </c>
      <c r="J107" s="130">
        <v>77.969491239999996</v>
      </c>
      <c r="K107" s="130">
        <v>0.32558698000000003</v>
      </c>
      <c r="L107" s="130">
        <v>1.68438577</v>
      </c>
      <c r="M107" s="168" t="s">
        <v>188</v>
      </c>
      <c r="N107" s="130">
        <v>16.267738850000001</v>
      </c>
      <c r="O107" s="130">
        <v>1.7492549399999999</v>
      </c>
      <c r="P107" s="130">
        <v>1.1831448</v>
      </c>
      <c r="Q107" s="130">
        <v>1.844E-5</v>
      </c>
      <c r="R107" s="130">
        <v>0</v>
      </c>
      <c r="S107" s="130">
        <v>3.9749652200000001</v>
      </c>
      <c r="T107" s="130">
        <v>0.64817402999999996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4351.7795884300003</v>
      </c>
      <c r="C108" s="130">
        <v>1656.87794495</v>
      </c>
      <c r="D108" s="130">
        <v>11.752731470000001</v>
      </c>
      <c r="E108" s="130">
        <v>813.61301469</v>
      </c>
      <c r="F108" s="130">
        <v>475.45659279</v>
      </c>
      <c r="G108" s="130">
        <v>7.4402493300000003</v>
      </c>
      <c r="H108" s="130">
        <v>16.47546423</v>
      </c>
      <c r="I108" s="130">
        <v>1268.5500230600001</v>
      </c>
      <c r="J108" s="130">
        <v>74.619337680000001</v>
      </c>
      <c r="K108" s="130">
        <v>0.30090063</v>
      </c>
      <c r="L108" s="130">
        <v>1.68622202</v>
      </c>
      <c r="M108" s="168" t="s">
        <v>188</v>
      </c>
      <c r="N108" s="130">
        <v>18.19404639</v>
      </c>
      <c r="O108" s="130">
        <v>1.42172382</v>
      </c>
      <c r="P108" s="130">
        <v>0.90646442000000005</v>
      </c>
      <c r="Q108" s="130">
        <v>0</v>
      </c>
      <c r="R108" s="130">
        <v>0</v>
      </c>
      <c r="S108" s="130">
        <v>3.9159350499999999</v>
      </c>
      <c r="T108" s="130">
        <v>0.5689379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4336.2889193299998</v>
      </c>
      <c r="C109" s="130">
        <v>1709.24833306</v>
      </c>
      <c r="D109" s="130">
        <v>13.759227689999999</v>
      </c>
      <c r="E109" s="130">
        <v>828.18208950999997</v>
      </c>
      <c r="F109" s="130">
        <v>480.18866738000003</v>
      </c>
      <c r="G109" s="130">
        <v>4.2237186700000002</v>
      </c>
      <c r="H109" s="130">
        <v>21.015352190000002</v>
      </c>
      <c r="I109" s="130">
        <v>1175.5741417300001</v>
      </c>
      <c r="J109" s="130">
        <v>74.601955829999994</v>
      </c>
      <c r="K109" s="130">
        <v>0.27427030000000002</v>
      </c>
      <c r="L109" s="130">
        <v>1.4472308700000001</v>
      </c>
      <c r="M109" s="168" t="s">
        <v>188</v>
      </c>
      <c r="N109" s="130">
        <v>17.810604269999999</v>
      </c>
      <c r="O109" s="130">
        <v>1.1365644399999999</v>
      </c>
      <c r="P109" s="130">
        <v>1.12639665</v>
      </c>
      <c r="Q109" s="130">
        <v>0</v>
      </c>
      <c r="R109" s="130">
        <v>0</v>
      </c>
      <c r="S109" s="130">
        <v>4.3319683700000002</v>
      </c>
      <c r="T109" s="130">
        <v>3.36839837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3830.4689748400001</v>
      </c>
      <c r="C110" s="130">
        <v>1806.61142875</v>
      </c>
      <c r="D110" s="130">
        <v>12.37328106</v>
      </c>
      <c r="E110" s="130">
        <v>688.30738350000001</v>
      </c>
      <c r="F110" s="130">
        <v>2.6073732999999999</v>
      </c>
      <c r="G110" s="130">
        <v>4.94712833</v>
      </c>
      <c r="H110" s="130">
        <v>21.3586025</v>
      </c>
      <c r="I110" s="130">
        <v>1195.69655655</v>
      </c>
      <c r="J110" s="130">
        <v>71.53833659</v>
      </c>
      <c r="K110" s="130">
        <v>0.26271634999999999</v>
      </c>
      <c r="L110" s="130">
        <v>1.31694676</v>
      </c>
      <c r="M110" s="168" t="s">
        <v>188</v>
      </c>
      <c r="N110" s="130">
        <v>15.604525110000001</v>
      </c>
      <c r="O110" s="130">
        <v>1.2403809699999999</v>
      </c>
      <c r="P110" s="130">
        <v>1.1957460200000001</v>
      </c>
      <c r="Q110" s="130">
        <v>0</v>
      </c>
      <c r="R110" s="130">
        <v>0</v>
      </c>
      <c r="S110" s="130">
        <v>4.2114581099999997</v>
      </c>
      <c r="T110" s="130">
        <v>3.19711094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3689.6613048499999</v>
      </c>
      <c r="C111" s="130">
        <v>1886.6565900799999</v>
      </c>
      <c r="D111" s="130">
        <v>13.3554765</v>
      </c>
      <c r="E111" s="130">
        <v>619.68778323000004</v>
      </c>
      <c r="F111" s="130">
        <v>2.5579827800000001</v>
      </c>
      <c r="G111" s="130">
        <v>2.1488060500000001</v>
      </c>
      <c r="H111" s="130">
        <v>20.902572490000001</v>
      </c>
      <c r="I111" s="130">
        <v>1072.46332029</v>
      </c>
      <c r="J111" s="130">
        <v>41.826309500000001</v>
      </c>
      <c r="K111" s="130">
        <v>0.26299792999999999</v>
      </c>
      <c r="L111" s="130">
        <v>1.36653103</v>
      </c>
      <c r="M111" s="168" t="s">
        <v>188</v>
      </c>
      <c r="N111" s="130">
        <v>17.722552759999999</v>
      </c>
      <c r="O111" s="130">
        <v>1.26234175</v>
      </c>
      <c r="P111" s="130">
        <v>1.12352023</v>
      </c>
      <c r="Q111" s="130">
        <v>0</v>
      </c>
      <c r="R111" s="130">
        <v>0</v>
      </c>
      <c r="S111" s="130">
        <v>4.36582238</v>
      </c>
      <c r="T111" s="130">
        <v>3.9586978500000001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3916.5704046999999</v>
      </c>
      <c r="C112" s="130">
        <v>2080.5119267700002</v>
      </c>
      <c r="D112" s="130">
        <v>17.201977540000001</v>
      </c>
      <c r="E112" s="130">
        <v>581.26359855999999</v>
      </c>
      <c r="F112" s="130">
        <v>30.60577966</v>
      </c>
      <c r="G112" s="130">
        <v>6.9183294100000001</v>
      </c>
      <c r="H112" s="130">
        <v>20.220224309999999</v>
      </c>
      <c r="I112" s="130">
        <v>1075.5723353599999</v>
      </c>
      <c r="J112" s="130">
        <v>71.803458250000006</v>
      </c>
      <c r="K112" s="130">
        <v>0.26514460000000001</v>
      </c>
      <c r="L112" s="130">
        <v>1.2613850099999999</v>
      </c>
      <c r="M112" s="168" t="s">
        <v>188</v>
      </c>
      <c r="N112" s="130">
        <v>19.639796990000001</v>
      </c>
      <c r="O112" s="130">
        <v>1.3220256699999999</v>
      </c>
      <c r="P112" s="130">
        <v>1.44027291</v>
      </c>
      <c r="Q112" s="130">
        <v>0</v>
      </c>
      <c r="R112" s="130">
        <v>0</v>
      </c>
      <c r="S112" s="130">
        <v>4.8877921200000003</v>
      </c>
      <c r="T112" s="130">
        <v>3.6563575400000001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3819.5169903800002</v>
      </c>
      <c r="C113" s="130">
        <v>2058.6546226099999</v>
      </c>
      <c r="D113" s="130">
        <v>14.70363442</v>
      </c>
      <c r="E113" s="130">
        <v>525.55018458999996</v>
      </c>
      <c r="F113" s="130">
        <v>69.907611540000005</v>
      </c>
      <c r="G113" s="130">
        <v>6.9572429700000002</v>
      </c>
      <c r="H113" s="130">
        <v>20.037362300000002</v>
      </c>
      <c r="I113" s="130">
        <v>1022.42051573</v>
      </c>
      <c r="J113" s="130">
        <v>68.156621060000006</v>
      </c>
      <c r="K113" s="130">
        <v>0.26736282</v>
      </c>
      <c r="L113" s="130">
        <v>1.2355258200000001</v>
      </c>
      <c r="M113" s="168" t="s">
        <v>188</v>
      </c>
      <c r="N113" s="130">
        <v>21.616690949999999</v>
      </c>
      <c r="O113" s="130">
        <v>1.22750542</v>
      </c>
      <c r="P113" s="130">
        <v>1.26261866</v>
      </c>
      <c r="Q113" s="130">
        <v>0</v>
      </c>
      <c r="R113" s="130">
        <v>0</v>
      </c>
      <c r="S113" s="130">
        <v>4.6819563899999999</v>
      </c>
      <c r="T113" s="130">
        <v>2.8375351000000002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3802.9018735999998</v>
      </c>
      <c r="C114" s="130">
        <v>2041.5083771899999</v>
      </c>
      <c r="D114" s="130">
        <v>11.6145529</v>
      </c>
      <c r="E114" s="130">
        <v>515.16133184</v>
      </c>
      <c r="F114" s="130">
        <v>69.755730700000001</v>
      </c>
      <c r="G114" s="130">
        <v>6.8925725</v>
      </c>
      <c r="H114" s="130">
        <v>21.60178797</v>
      </c>
      <c r="I114" s="130">
        <v>1036.14280955</v>
      </c>
      <c r="J114" s="130">
        <v>66.877560919999993</v>
      </c>
      <c r="K114" s="130">
        <v>0.26958103999999999</v>
      </c>
      <c r="L114" s="130">
        <v>1.08682195</v>
      </c>
      <c r="M114" s="168" t="s">
        <v>188</v>
      </c>
      <c r="N114" s="130">
        <v>22.005623960000001</v>
      </c>
      <c r="O114" s="130">
        <v>1.28640675</v>
      </c>
      <c r="P114" s="130">
        <v>1.2364337700000001</v>
      </c>
      <c r="Q114" s="130">
        <v>0</v>
      </c>
      <c r="R114" s="130">
        <v>0</v>
      </c>
      <c r="S114" s="130">
        <v>4.6363062399999997</v>
      </c>
      <c r="T114" s="130">
        <v>2.8259763200000001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3910.18598793</v>
      </c>
      <c r="C115" s="130">
        <v>1967.59844122</v>
      </c>
      <c r="D115" s="130">
        <v>10.89050106</v>
      </c>
      <c r="E115" s="130">
        <v>736.61372696000001</v>
      </c>
      <c r="F115" s="130">
        <v>65.820780999999997</v>
      </c>
      <c r="G115" s="130">
        <v>6.7760612399999998</v>
      </c>
      <c r="H115" s="130">
        <v>19.81209522</v>
      </c>
      <c r="I115" s="130">
        <v>1025.0137468400001</v>
      </c>
      <c r="J115" s="130">
        <v>57.867726400000002</v>
      </c>
      <c r="K115" s="130">
        <v>0.27172771000000001</v>
      </c>
      <c r="L115" s="130">
        <v>0.85522065999999997</v>
      </c>
      <c r="M115" s="168" t="s">
        <v>188</v>
      </c>
      <c r="N115" s="130">
        <v>8.0447307800000001</v>
      </c>
      <c r="O115" s="130">
        <v>2.4576658400000002</v>
      </c>
      <c r="P115" s="130">
        <v>0.93705481000000002</v>
      </c>
      <c r="Q115" s="130">
        <v>0</v>
      </c>
      <c r="R115" s="130">
        <v>0</v>
      </c>
      <c r="S115" s="130">
        <v>4.55949252</v>
      </c>
      <c r="T115" s="130">
        <v>2.6670156700000001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3997.7141533700001</v>
      </c>
      <c r="C116" s="130">
        <v>1960.9499983000001</v>
      </c>
      <c r="D116" s="130">
        <v>10.026553249999999</v>
      </c>
      <c r="E116" s="130">
        <v>707.18319755000005</v>
      </c>
      <c r="F116" s="130">
        <v>69.226639680000005</v>
      </c>
      <c r="G116" s="130">
        <v>6.7277721599999998</v>
      </c>
      <c r="H116" s="130">
        <v>21.518722520000001</v>
      </c>
      <c r="I116" s="130">
        <v>1148.8590692600001</v>
      </c>
      <c r="J116" s="130">
        <v>52.989324430000003</v>
      </c>
      <c r="K116" s="130">
        <v>0.26478681999999998</v>
      </c>
      <c r="L116" s="130">
        <v>0.88903052000000005</v>
      </c>
      <c r="M116" s="168" t="s">
        <v>188</v>
      </c>
      <c r="N116" s="130">
        <v>8.2214120099999999</v>
      </c>
      <c r="O116" s="130">
        <v>2.6384143999999998</v>
      </c>
      <c r="P116" s="130">
        <v>1.00559599</v>
      </c>
      <c r="Q116" s="130">
        <v>0</v>
      </c>
      <c r="R116" s="130">
        <v>0</v>
      </c>
      <c r="S116" s="130">
        <v>4.4916739200000002</v>
      </c>
      <c r="T116" s="130">
        <v>2.7219625600000001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3962.29590216</v>
      </c>
      <c r="C117" s="130">
        <v>1895.6298693000001</v>
      </c>
      <c r="D117" s="130">
        <v>10.05955273</v>
      </c>
      <c r="E117" s="130">
        <v>755.82177745000001</v>
      </c>
      <c r="F117" s="130">
        <v>66.009818969999998</v>
      </c>
      <c r="G117" s="130">
        <v>6.6489294599999997</v>
      </c>
      <c r="H117" s="130">
        <v>15.87990649</v>
      </c>
      <c r="I117" s="130">
        <v>1137.9230463900001</v>
      </c>
      <c r="J117" s="130">
        <v>45.971829460000002</v>
      </c>
      <c r="K117" s="130">
        <v>0.35672312</v>
      </c>
      <c r="L117" s="130">
        <v>0.83051688000000001</v>
      </c>
      <c r="M117" s="168" t="s">
        <v>188</v>
      </c>
      <c r="N117" s="130">
        <v>17.156473470000002</v>
      </c>
      <c r="O117" s="130">
        <v>2.4857895399999999</v>
      </c>
      <c r="P117" s="130">
        <v>0.79391637999999998</v>
      </c>
      <c r="Q117" s="130">
        <v>0</v>
      </c>
      <c r="R117" s="130">
        <v>0</v>
      </c>
      <c r="S117" s="130">
        <v>4.1418614900000001</v>
      </c>
      <c r="T117" s="130">
        <v>2.58589103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3837.13153078</v>
      </c>
      <c r="C118" s="130">
        <v>1857.6181021100001</v>
      </c>
      <c r="D118" s="130">
        <v>8.9989187200000007</v>
      </c>
      <c r="E118" s="130">
        <v>679.64512904000003</v>
      </c>
      <c r="F118" s="130">
        <v>65.91729239</v>
      </c>
      <c r="G118" s="130">
        <v>6.5645217599999999</v>
      </c>
      <c r="H118" s="130">
        <v>16.921399749999999</v>
      </c>
      <c r="I118" s="130">
        <v>1127.6056497100001</v>
      </c>
      <c r="J118" s="130">
        <v>41.246583350000002</v>
      </c>
      <c r="K118" s="130">
        <v>0.26647187</v>
      </c>
      <c r="L118" s="130">
        <v>0.84691514000000001</v>
      </c>
      <c r="M118" s="168" t="s">
        <v>188</v>
      </c>
      <c r="N118" s="130">
        <v>20.767894739999999</v>
      </c>
      <c r="O118" s="130">
        <v>1.2062363899999999</v>
      </c>
      <c r="P118" s="130">
        <v>0.79436004000000004</v>
      </c>
      <c r="Q118" s="130">
        <v>6.1015100000000001E-3</v>
      </c>
      <c r="R118" s="130">
        <v>0</v>
      </c>
      <c r="S118" s="130">
        <v>3.9215179099999999</v>
      </c>
      <c r="T118" s="130">
        <v>4.8044363499999996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3641.69690881</v>
      </c>
      <c r="C119" s="130">
        <v>1762.43102417</v>
      </c>
      <c r="D119" s="130">
        <v>8.5475077000000006</v>
      </c>
      <c r="E119" s="130">
        <v>591.62858610000001</v>
      </c>
      <c r="F119" s="130">
        <v>68.410546060000001</v>
      </c>
      <c r="G119" s="130">
        <v>8.8793929600000006</v>
      </c>
      <c r="H119" s="130">
        <v>14.68466886</v>
      </c>
      <c r="I119" s="130">
        <v>1122.9129873700001</v>
      </c>
      <c r="J119" s="130">
        <v>43.874785039999999</v>
      </c>
      <c r="K119" s="130">
        <v>0.36174225999999998</v>
      </c>
      <c r="L119" s="130">
        <v>0.70176263000000005</v>
      </c>
      <c r="M119" s="168">
        <v>0</v>
      </c>
      <c r="N119" s="130">
        <v>5.6574720799999998</v>
      </c>
      <c r="O119" s="130">
        <v>1.1522915499999999</v>
      </c>
      <c r="P119" s="130">
        <v>7.91110633</v>
      </c>
      <c r="Q119" s="130">
        <v>4.77613E-3</v>
      </c>
      <c r="R119" s="130">
        <v>0</v>
      </c>
      <c r="S119" s="130">
        <v>4.46023032</v>
      </c>
      <c r="T119" s="130">
        <v>7.8029249999999994E-2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3489.1242176699998</v>
      </c>
      <c r="C120" s="130">
        <v>1674.4211089400001</v>
      </c>
      <c r="D120" s="130">
        <v>8.0662504500000001</v>
      </c>
      <c r="E120" s="130">
        <v>557.10134533999997</v>
      </c>
      <c r="F120" s="130">
        <v>66.980455910000003</v>
      </c>
      <c r="G120" s="130">
        <v>8.5122052799999999</v>
      </c>
      <c r="H120" s="130">
        <v>17.408873669999998</v>
      </c>
      <c r="I120" s="130">
        <v>1106.1255989199999</v>
      </c>
      <c r="J120" s="130">
        <v>33.264603510000001</v>
      </c>
      <c r="K120" s="130">
        <v>0.36301560999999999</v>
      </c>
      <c r="L120" s="130">
        <v>0.36551221</v>
      </c>
      <c r="M120" s="169">
        <v>0</v>
      </c>
      <c r="N120" s="130">
        <v>5.6015715999999998</v>
      </c>
      <c r="O120" s="130">
        <v>1.1167784999999999</v>
      </c>
      <c r="P120" s="130">
        <v>4.2558772600000001</v>
      </c>
      <c r="Q120" s="130">
        <v>0.10080681</v>
      </c>
      <c r="R120" s="130">
        <v>0</v>
      </c>
      <c r="S120" s="130">
        <v>4.2484177599999997</v>
      </c>
      <c r="T120" s="130">
        <v>1.1917959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3805.7070870399998</v>
      </c>
      <c r="C121" s="130">
        <v>1895.9390919099999</v>
      </c>
      <c r="D121" s="130">
        <v>7.6680186399999997</v>
      </c>
      <c r="E121" s="130">
        <v>720.11269923999998</v>
      </c>
      <c r="F121" s="130">
        <v>76.680386380000002</v>
      </c>
      <c r="G121" s="130">
        <v>3.2909799799999999</v>
      </c>
      <c r="H121" s="130">
        <v>18.107006370000001</v>
      </c>
      <c r="I121" s="130">
        <v>1042.2485950299999</v>
      </c>
      <c r="J121" s="130">
        <v>28.972257320000001</v>
      </c>
      <c r="K121" s="130">
        <v>0.35962601</v>
      </c>
      <c r="L121" s="130">
        <v>0.31898024000000003</v>
      </c>
      <c r="M121" s="130">
        <v>0</v>
      </c>
      <c r="N121" s="130">
        <v>4.8249708399999998</v>
      </c>
      <c r="O121" s="130">
        <v>1.5515498700000001</v>
      </c>
      <c r="P121" s="130">
        <v>0.52462237</v>
      </c>
      <c r="Q121" s="130">
        <v>9.3540230000000002E-2</v>
      </c>
      <c r="R121" s="130">
        <v>0</v>
      </c>
      <c r="S121" s="130">
        <v>3.8421931100000002</v>
      </c>
      <c r="T121" s="130">
        <v>1.1725695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3465.7970248400002</v>
      </c>
      <c r="C122" s="130">
        <v>1884.2864094399999</v>
      </c>
      <c r="D122" s="130">
        <v>7.2530408399999997</v>
      </c>
      <c r="E122" s="130">
        <v>625.79820740000002</v>
      </c>
      <c r="F122" s="130">
        <v>72.483303699999993</v>
      </c>
      <c r="G122" s="130">
        <v>3.8379709100000001</v>
      </c>
      <c r="H122" s="130">
        <v>19.220653710000001</v>
      </c>
      <c r="I122" s="130">
        <v>813.02465838000001</v>
      </c>
      <c r="J122" s="130">
        <v>26.601569009999999</v>
      </c>
      <c r="K122" s="130">
        <v>0.36198000000000002</v>
      </c>
      <c r="L122" s="130">
        <v>0.77383636</v>
      </c>
      <c r="M122" s="130">
        <v>0</v>
      </c>
      <c r="N122" s="130">
        <v>4.6784171499999996</v>
      </c>
      <c r="O122" s="130">
        <v>1.3919846600000001</v>
      </c>
      <c r="P122" s="130">
        <v>0.49059730000000001</v>
      </c>
      <c r="Q122" s="130">
        <v>8.5968859999999994E-2</v>
      </c>
      <c r="R122" s="130">
        <v>0</v>
      </c>
      <c r="S122" s="130">
        <v>4.4963805499999996</v>
      </c>
      <c r="T122" s="130">
        <v>1.0120465700000001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3402.3052379999999</v>
      </c>
      <c r="C123" s="130">
        <v>1893.07734802</v>
      </c>
      <c r="D123" s="130">
        <v>7.0305798299999998</v>
      </c>
      <c r="E123" s="130">
        <v>539.28292340999997</v>
      </c>
      <c r="F123" s="130">
        <v>73.362679979999996</v>
      </c>
      <c r="G123" s="130">
        <v>1.2801096599999999</v>
      </c>
      <c r="H123" s="130">
        <v>19.37357905</v>
      </c>
      <c r="I123" s="130">
        <v>830.39917302000003</v>
      </c>
      <c r="J123" s="130">
        <v>25.73325801</v>
      </c>
      <c r="K123" s="130">
        <v>0.35998794000000001</v>
      </c>
      <c r="L123" s="130">
        <v>0.78010597999999998</v>
      </c>
      <c r="M123" s="130">
        <v>0</v>
      </c>
      <c r="N123" s="130">
        <v>4.5947137900000001</v>
      </c>
      <c r="O123" s="130">
        <v>1.4636936599999999</v>
      </c>
      <c r="P123" s="130">
        <v>0.53785181999999998</v>
      </c>
      <c r="Q123" s="130">
        <v>7.6821100000000003E-2</v>
      </c>
      <c r="R123" s="130">
        <v>2.7984E-4</v>
      </c>
      <c r="S123" s="130">
        <v>4.24556194</v>
      </c>
      <c r="T123" s="130">
        <v>0.70657095000000003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3432.96756792</v>
      </c>
      <c r="C124" s="130">
        <v>2028.4600509300001</v>
      </c>
      <c r="D124" s="130">
        <v>6.6056622999999997</v>
      </c>
      <c r="E124" s="130">
        <v>426.50794993</v>
      </c>
      <c r="F124" s="130">
        <v>74.087074659999999</v>
      </c>
      <c r="G124" s="130">
        <v>5.1310918000000001</v>
      </c>
      <c r="H124" s="130">
        <v>21.470396600000001</v>
      </c>
      <c r="I124" s="130">
        <v>835.26691427000003</v>
      </c>
      <c r="J124" s="130">
        <v>21.811804410000001</v>
      </c>
      <c r="K124" s="130">
        <v>0.36229433999999999</v>
      </c>
      <c r="L124" s="130">
        <v>0.78005276999999995</v>
      </c>
      <c r="M124" s="130">
        <v>0</v>
      </c>
      <c r="N124" s="130">
        <v>4.5484793300000002</v>
      </c>
      <c r="O124" s="130">
        <v>1.40255459</v>
      </c>
      <c r="P124" s="130">
        <v>0.80351130000000004</v>
      </c>
      <c r="Q124" s="130">
        <v>6.9156700000000002E-2</v>
      </c>
      <c r="R124" s="130">
        <v>0</v>
      </c>
      <c r="S124" s="130">
        <v>4.4922493799999996</v>
      </c>
      <c r="T124" s="130">
        <v>1.16832461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3440.0143446400002</v>
      </c>
      <c r="C125" s="130">
        <v>2085.5850914600001</v>
      </c>
      <c r="D125" s="130">
        <v>6.7067319400000001</v>
      </c>
      <c r="E125" s="130">
        <v>360.92133165000001</v>
      </c>
      <c r="F125" s="130">
        <v>139.03995537</v>
      </c>
      <c r="G125" s="130">
        <v>1.1770957500000001</v>
      </c>
      <c r="H125" s="130">
        <v>19.6433456</v>
      </c>
      <c r="I125" s="130">
        <v>785.76271235000002</v>
      </c>
      <c r="J125" s="130">
        <v>26.155975649999998</v>
      </c>
      <c r="K125" s="130">
        <v>0.35205690000000001</v>
      </c>
      <c r="L125" s="130">
        <v>0.39279633000000003</v>
      </c>
      <c r="M125" s="130">
        <v>0</v>
      </c>
      <c r="N125" s="130">
        <v>5.2790317599999996</v>
      </c>
      <c r="O125" s="130">
        <v>2.1144341099999999</v>
      </c>
      <c r="P125" s="130">
        <v>1.6776254100000001</v>
      </c>
      <c r="Q125" s="130">
        <v>6.1207570000000003E-2</v>
      </c>
      <c r="R125" s="130">
        <v>0</v>
      </c>
      <c r="S125" s="130">
        <v>4.55643127</v>
      </c>
      <c r="T125" s="130">
        <v>0.58852152000000002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3432.82312314</v>
      </c>
      <c r="C126" s="130">
        <v>2130.93484016</v>
      </c>
      <c r="D126" s="130">
        <v>6.3651062100000004</v>
      </c>
      <c r="E126" s="130">
        <v>237.03348559</v>
      </c>
      <c r="F126" s="130">
        <v>164.19675282</v>
      </c>
      <c r="G126" s="130">
        <v>4.8863101000000002</v>
      </c>
      <c r="H126" s="130">
        <v>18.87262587</v>
      </c>
      <c r="I126" s="130">
        <v>826.93185525000001</v>
      </c>
      <c r="J126" s="130">
        <v>30.398953129999999</v>
      </c>
      <c r="K126" s="130">
        <v>0.35414329999999999</v>
      </c>
      <c r="L126" s="130">
        <v>0.28763217000000002</v>
      </c>
      <c r="M126" s="130">
        <v>0</v>
      </c>
      <c r="N126" s="130">
        <v>5.0589090199999998</v>
      </c>
      <c r="O126" s="130">
        <v>1.5628018800000001</v>
      </c>
      <c r="P126" s="130">
        <v>1.20424519</v>
      </c>
      <c r="Q126" s="130">
        <v>2.5660000000000002E-5</v>
      </c>
      <c r="R126" s="130">
        <v>0</v>
      </c>
      <c r="S126" s="130">
        <v>4.6597985800000004</v>
      </c>
      <c r="T126" s="130">
        <v>7.5638209999999997E-2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3517.2690954999998</v>
      </c>
      <c r="C127" s="130">
        <v>2114.8131823600002</v>
      </c>
      <c r="D127" s="130">
        <v>6.2389867499999996</v>
      </c>
      <c r="E127" s="130">
        <v>240.12087410999999</v>
      </c>
      <c r="F127" s="130">
        <v>190.00816318</v>
      </c>
      <c r="G127" s="130">
        <v>4.6516196799999996</v>
      </c>
      <c r="H127" s="130">
        <v>20.136764800000002</v>
      </c>
      <c r="I127" s="130">
        <v>900.90583183000001</v>
      </c>
      <c r="J127" s="130">
        <v>26.610207819999999</v>
      </c>
      <c r="K127" s="130">
        <v>0.34648727000000001</v>
      </c>
      <c r="L127" s="130">
        <v>0.82257723000000005</v>
      </c>
      <c r="M127" s="130">
        <v>0</v>
      </c>
      <c r="N127" s="130">
        <v>4.5506051799999998</v>
      </c>
      <c r="O127" s="130">
        <v>1.2948677900000001</v>
      </c>
      <c r="P127" s="130">
        <v>2.0285921600000001</v>
      </c>
      <c r="Q127" s="130">
        <v>4.3850000000000002E-5</v>
      </c>
      <c r="R127" s="130">
        <v>0</v>
      </c>
      <c r="S127" s="130">
        <v>4.6385541699999999</v>
      </c>
      <c r="T127" s="130">
        <v>0.10173732000000001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3603.3438991799999</v>
      </c>
      <c r="C128" s="130">
        <v>2151.49604387</v>
      </c>
      <c r="D128" s="130">
        <v>6.1193697699999996</v>
      </c>
      <c r="E128" s="130">
        <v>260.38388822000002</v>
      </c>
      <c r="F128" s="130">
        <v>249.33740788</v>
      </c>
      <c r="G128" s="130">
        <v>0.88677954000000003</v>
      </c>
      <c r="H128" s="130">
        <v>21.947394460000002</v>
      </c>
      <c r="I128" s="130">
        <v>756.60738533999995</v>
      </c>
      <c r="J128" s="130">
        <v>132.02774633999999</v>
      </c>
      <c r="K128" s="130">
        <v>0.32606436</v>
      </c>
      <c r="L128" s="130">
        <v>1.29206117</v>
      </c>
      <c r="M128" s="130">
        <v>0</v>
      </c>
      <c r="N128" s="130">
        <v>14.83644917</v>
      </c>
      <c r="O128" s="130">
        <v>1.8513052800000001</v>
      </c>
      <c r="P128" s="130">
        <v>2.0977763500000002</v>
      </c>
      <c r="Q128" s="130">
        <v>1.3030000000000001E-5</v>
      </c>
      <c r="R128" s="130">
        <v>0</v>
      </c>
      <c r="S128" s="130">
        <v>4.0431112799999998</v>
      </c>
      <c r="T128" s="130">
        <v>9.1103119999999996E-2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3569.5950732599999</v>
      </c>
      <c r="C129" s="130">
        <v>2084.4313408500002</v>
      </c>
      <c r="D129" s="130">
        <v>5.9927809099999996</v>
      </c>
      <c r="E129" s="130">
        <v>259.71108108999999</v>
      </c>
      <c r="F129" s="130">
        <v>251.60812970999999</v>
      </c>
      <c r="G129" s="130">
        <v>1.8133661999999999</v>
      </c>
      <c r="H129" s="130">
        <v>17.84405855</v>
      </c>
      <c r="I129" s="130">
        <v>826.93111615999999</v>
      </c>
      <c r="J129" s="130">
        <v>98.869187819999993</v>
      </c>
      <c r="K129" s="130">
        <v>6.9950000000000006E-5</v>
      </c>
      <c r="L129" s="130">
        <v>1.6353414100000001</v>
      </c>
      <c r="M129" s="130">
        <v>0</v>
      </c>
      <c r="N129" s="130">
        <v>14.96543509</v>
      </c>
      <c r="O129" s="130">
        <v>1.0148044899999999</v>
      </c>
      <c r="P129" s="130">
        <v>0.70252249</v>
      </c>
      <c r="Q129" s="130">
        <v>3.6827299999999999E-3</v>
      </c>
      <c r="R129" s="130">
        <v>0</v>
      </c>
      <c r="S129" s="130">
        <v>4.0476410700000001</v>
      </c>
      <c r="T129" s="130">
        <v>2.451474E-2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3609.0501148399999</v>
      </c>
      <c r="C130" s="130">
        <v>2100.48706004</v>
      </c>
      <c r="D130" s="130">
        <v>5.8726491799999998</v>
      </c>
      <c r="E130" s="130">
        <v>283.63695679</v>
      </c>
      <c r="F130" s="130">
        <v>229.81544255</v>
      </c>
      <c r="G130" s="130">
        <v>4.4393188099999996</v>
      </c>
      <c r="H130" s="130">
        <v>16.01045517</v>
      </c>
      <c r="I130" s="130">
        <v>820.17111283999998</v>
      </c>
      <c r="J130" s="130">
        <v>127.60683834</v>
      </c>
      <c r="K130" s="130">
        <v>6.9950000000000006E-5</v>
      </c>
      <c r="L130" s="130">
        <v>1.4570160000000001</v>
      </c>
      <c r="M130" s="130">
        <v>0</v>
      </c>
      <c r="N130" s="130">
        <v>14.21906881</v>
      </c>
      <c r="O130" s="130">
        <v>1.00985437</v>
      </c>
      <c r="P130" s="130">
        <v>0.24658743999999999</v>
      </c>
      <c r="Q130" s="130">
        <v>8.2300000000000008E-6</v>
      </c>
      <c r="R130" s="130">
        <v>0</v>
      </c>
      <c r="S130" s="130">
        <v>4.0547374300000003</v>
      </c>
      <c r="T130" s="130">
        <v>2.293889E-2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3549.8903846200001</v>
      </c>
      <c r="C131" s="130">
        <v>2055.88841503</v>
      </c>
      <c r="D131" s="130">
        <v>15.202779789999999</v>
      </c>
      <c r="E131" s="130">
        <v>288.63897917000003</v>
      </c>
      <c r="F131" s="130">
        <v>204.56217377999999</v>
      </c>
      <c r="G131" s="130">
        <v>3.8847934199999998</v>
      </c>
      <c r="H131" s="130">
        <v>18.15092263</v>
      </c>
      <c r="I131" s="130">
        <v>816.04266748999999</v>
      </c>
      <c r="J131" s="130">
        <v>126.30079195</v>
      </c>
      <c r="K131" s="130">
        <v>6.9950000000000006E-5</v>
      </c>
      <c r="L131" s="130">
        <v>1.49415835</v>
      </c>
      <c r="M131" s="130">
        <v>0</v>
      </c>
      <c r="N131" s="130">
        <v>15.054973990000001</v>
      </c>
      <c r="O131" s="130">
        <v>0.98255945</v>
      </c>
      <c r="P131" s="130">
        <v>0.57159019</v>
      </c>
      <c r="Q131" s="130">
        <v>0</v>
      </c>
      <c r="R131" s="130">
        <v>0</v>
      </c>
      <c r="S131" s="130">
        <v>3.0937383500000002</v>
      </c>
      <c r="T131" s="130">
        <v>2.1771080000000002E-2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3591.6333398199999</v>
      </c>
      <c r="C132" s="130">
        <v>2040.1410156500001</v>
      </c>
      <c r="D132" s="130">
        <v>14.76066546</v>
      </c>
      <c r="E132" s="130">
        <v>335.27392553999999</v>
      </c>
      <c r="F132" s="130">
        <v>203.59503405999999</v>
      </c>
      <c r="G132" s="130">
        <v>0.56281926000000004</v>
      </c>
      <c r="H132" s="130">
        <v>17.95496361</v>
      </c>
      <c r="I132" s="130">
        <v>831.35674981</v>
      </c>
      <c r="J132" s="130">
        <v>127.58475312</v>
      </c>
      <c r="K132" s="130">
        <v>6.9950000000000006E-5</v>
      </c>
      <c r="L132" s="130">
        <v>1.06762015</v>
      </c>
      <c r="M132" s="130">
        <v>0</v>
      </c>
      <c r="N132" s="130">
        <v>14.53229863</v>
      </c>
      <c r="O132" s="130">
        <v>0.74932756</v>
      </c>
      <c r="P132" s="130">
        <v>0.92645182000000004</v>
      </c>
      <c r="Q132" s="130">
        <v>0</v>
      </c>
      <c r="R132" s="130">
        <v>0</v>
      </c>
      <c r="S132" s="130">
        <v>3.0939495699999999</v>
      </c>
      <c r="T132" s="130">
        <v>3.3695629999999997E-2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3549.27452137</v>
      </c>
      <c r="C133" s="130">
        <v>1954.3870880899999</v>
      </c>
      <c r="D133" s="130">
        <v>14.39481054</v>
      </c>
      <c r="E133" s="130">
        <v>299.31599342999999</v>
      </c>
      <c r="F133" s="130">
        <v>203.58820029</v>
      </c>
      <c r="G133" s="130">
        <v>0.47912796000000002</v>
      </c>
      <c r="H133" s="130">
        <v>14.629111630000001</v>
      </c>
      <c r="I133" s="130">
        <v>892.56122955000001</v>
      </c>
      <c r="J133" s="130">
        <v>126.17717890999999</v>
      </c>
      <c r="K133" s="130">
        <v>6.9950000000000006E-5</v>
      </c>
      <c r="L133" s="130">
        <v>1.2076318699999999</v>
      </c>
      <c r="M133" s="130">
        <v>0</v>
      </c>
      <c r="N133" s="130">
        <v>13.978257019999999</v>
      </c>
      <c r="O133" s="130">
        <v>0.98966856999999997</v>
      </c>
      <c r="P133" s="130">
        <v>0.91905882000000005</v>
      </c>
      <c r="Q133" s="130">
        <v>0</v>
      </c>
      <c r="R133" s="130">
        <v>26.618079430000002</v>
      </c>
      <c r="S133" s="130">
        <v>0</v>
      </c>
      <c r="T133" s="130">
        <v>2.9015309999999999E-2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3638.73503467</v>
      </c>
      <c r="C134" s="130">
        <v>2014.9402003499999</v>
      </c>
      <c r="D134" s="130">
        <v>14.00711508</v>
      </c>
      <c r="E134" s="130">
        <v>330.93437654000002</v>
      </c>
      <c r="F134" s="130">
        <v>203.12473363999999</v>
      </c>
      <c r="G134" s="130">
        <v>0.46118462999999998</v>
      </c>
      <c r="H134" s="130">
        <v>25.327061520000001</v>
      </c>
      <c r="I134" s="130">
        <v>860.57022945999995</v>
      </c>
      <c r="J134" s="130">
        <v>125.08189774</v>
      </c>
      <c r="K134" s="130">
        <v>6.9950000000000006E-5</v>
      </c>
      <c r="L134" s="130">
        <v>1.0888848900000001</v>
      </c>
      <c r="M134" s="130">
        <v>0</v>
      </c>
      <c r="N134" s="130">
        <v>13.812496169999999</v>
      </c>
      <c r="O134" s="130">
        <v>1.14437034</v>
      </c>
      <c r="P134" s="130">
        <v>0.63590265999999995</v>
      </c>
      <c r="Q134" s="130">
        <v>0</v>
      </c>
      <c r="R134" s="130">
        <v>47.572476299999998</v>
      </c>
      <c r="S134" s="130">
        <v>0</v>
      </c>
      <c r="T134" s="130">
        <v>3.40354E-2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3863.02475181</v>
      </c>
      <c r="C135" s="130">
        <v>2162.9553188700002</v>
      </c>
      <c r="D135" s="130">
        <v>13.58207709</v>
      </c>
      <c r="E135" s="130">
        <v>343.37622895999999</v>
      </c>
      <c r="F135" s="130">
        <v>202.35720456999999</v>
      </c>
      <c r="G135" s="130">
        <v>0.36530048999999998</v>
      </c>
      <c r="H135" s="130">
        <v>27.709974599999999</v>
      </c>
      <c r="I135" s="130">
        <v>938.67163959000004</v>
      </c>
      <c r="J135" s="130">
        <v>110.03999714</v>
      </c>
      <c r="K135" s="130">
        <v>6.9950000000000006E-5</v>
      </c>
      <c r="L135" s="130">
        <v>1.33679557</v>
      </c>
      <c r="M135" s="130">
        <v>0</v>
      </c>
      <c r="N135" s="130">
        <v>13.250436260000001</v>
      </c>
      <c r="O135" s="130">
        <v>0.91417957999999999</v>
      </c>
      <c r="P135" s="130">
        <v>0.68782732000000002</v>
      </c>
      <c r="Q135" s="130">
        <v>0</v>
      </c>
      <c r="R135" s="130">
        <v>47.744635299999999</v>
      </c>
      <c r="S135" s="130">
        <v>0</v>
      </c>
      <c r="T135" s="130">
        <v>3.3066520000000002E-2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4012.7617913600002</v>
      </c>
      <c r="C136" s="130">
        <v>2377.83091685</v>
      </c>
      <c r="D136" s="130">
        <v>13.82505913</v>
      </c>
      <c r="E136" s="130">
        <v>300.39328348999999</v>
      </c>
      <c r="F136" s="130">
        <v>161.28125782000001</v>
      </c>
      <c r="G136" s="130">
        <v>0.25933212</v>
      </c>
      <c r="H136" s="130">
        <v>25.562070980000001</v>
      </c>
      <c r="I136" s="130">
        <v>966.37509725999996</v>
      </c>
      <c r="J136" s="130">
        <v>103.79995079</v>
      </c>
      <c r="K136" s="130">
        <v>6.9950000000000006E-5</v>
      </c>
      <c r="L136" s="130">
        <v>1.87615427</v>
      </c>
      <c r="M136" s="130">
        <v>0</v>
      </c>
      <c r="N136" s="130">
        <v>13.01530518</v>
      </c>
      <c r="O136" s="130">
        <v>1.2010419699999999</v>
      </c>
      <c r="P136" s="130">
        <v>0.86036369000000001</v>
      </c>
      <c r="Q136" s="130">
        <v>0</v>
      </c>
      <c r="R136" s="130">
        <v>46.455169720000001</v>
      </c>
      <c r="S136" s="130">
        <v>0</v>
      </c>
      <c r="T136" s="130">
        <v>2.6718140000000001E-2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4101.3592773999999</v>
      </c>
      <c r="C137" s="130">
        <v>2526.91624559</v>
      </c>
      <c r="D137" s="130">
        <v>18.93661552</v>
      </c>
      <c r="E137" s="130">
        <v>282.06008273999998</v>
      </c>
      <c r="F137" s="130">
        <v>173.16837057000001</v>
      </c>
      <c r="G137" s="130">
        <v>0.18730811</v>
      </c>
      <c r="H137" s="130">
        <v>26.41354166</v>
      </c>
      <c r="I137" s="130">
        <v>885.54299171000002</v>
      </c>
      <c r="J137" s="130">
        <v>110.16197008</v>
      </c>
      <c r="K137" s="130">
        <v>6.9950000000000006E-5</v>
      </c>
      <c r="L137" s="130">
        <v>2.3340826899999998</v>
      </c>
      <c r="M137" s="130">
        <v>0</v>
      </c>
      <c r="N137" s="130">
        <v>14.1569459</v>
      </c>
      <c r="O137" s="130">
        <v>1.35732035</v>
      </c>
      <c r="P137" s="130">
        <v>0.86317849999999996</v>
      </c>
      <c r="Q137" s="130">
        <v>0</v>
      </c>
      <c r="R137" s="130">
        <v>59.231078459999999</v>
      </c>
      <c r="S137" s="130">
        <v>0</v>
      </c>
      <c r="T137" s="130">
        <v>2.947557E-2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4282.9698171600003</v>
      </c>
      <c r="C138" s="130">
        <v>2670.0961878399999</v>
      </c>
      <c r="D138" s="130">
        <v>18.872441569999999</v>
      </c>
      <c r="E138" s="130">
        <v>285.74835781000002</v>
      </c>
      <c r="F138" s="130">
        <v>89.507067019999994</v>
      </c>
      <c r="G138" s="130">
        <v>0.11505983</v>
      </c>
      <c r="H138" s="130">
        <v>28.60055028</v>
      </c>
      <c r="I138" s="130">
        <v>990.28750190000005</v>
      </c>
      <c r="J138" s="130">
        <v>112.4737604</v>
      </c>
      <c r="K138" s="130">
        <v>6.9950000000000006E-5</v>
      </c>
      <c r="L138" s="130">
        <v>2.8710252999999999</v>
      </c>
      <c r="M138" s="130">
        <v>0</v>
      </c>
      <c r="N138" s="130">
        <v>22.927750979999999</v>
      </c>
      <c r="O138" s="130">
        <v>1.0798724799999999</v>
      </c>
      <c r="P138" s="130">
        <v>0.86023760999999999</v>
      </c>
      <c r="Q138" s="130">
        <v>0</v>
      </c>
      <c r="R138" s="130">
        <v>59.499439240000001</v>
      </c>
      <c r="S138" s="130">
        <v>1.4999999999999999E-4</v>
      </c>
      <c r="T138" s="130">
        <v>3.0344949999999999E-2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4380.3174447700003</v>
      </c>
      <c r="C139" s="130">
        <v>2617.1332668700002</v>
      </c>
      <c r="D139" s="130">
        <v>35.089703540000002</v>
      </c>
      <c r="E139" s="130">
        <v>286.95802268</v>
      </c>
      <c r="F139" s="130">
        <v>112.38665893</v>
      </c>
      <c r="G139" s="130">
        <v>1.092E-4</v>
      </c>
      <c r="H139" s="130">
        <v>29.11413014</v>
      </c>
      <c r="I139" s="130">
        <v>1074.9535990500001</v>
      </c>
      <c r="J139" s="130">
        <v>125.52401369</v>
      </c>
      <c r="K139" s="130">
        <v>6.9950000000000006E-5</v>
      </c>
      <c r="L139" s="130">
        <v>2.9660899299999999</v>
      </c>
      <c r="M139" s="130">
        <v>0</v>
      </c>
      <c r="N139" s="130">
        <v>22.902839119999999</v>
      </c>
      <c r="O139" s="130">
        <v>0.61440897000000005</v>
      </c>
      <c r="P139" s="130">
        <v>0.64736663000000005</v>
      </c>
      <c r="Q139" s="130">
        <v>0</v>
      </c>
      <c r="R139" s="130">
        <v>71.996944790000001</v>
      </c>
      <c r="S139" s="130">
        <v>0</v>
      </c>
      <c r="T139" s="130">
        <v>3.022128E-2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>
      <c r="A140" s="8">
        <v>44470</v>
      </c>
      <c r="B140" s="130">
        <v>4560.4573769299996</v>
      </c>
      <c r="C140" s="130">
        <v>2585.1530787500001</v>
      </c>
      <c r="D140" s="130">
        <v>36.680439589999999</v>
      </c>
      <c r="E140" s="130">
        <v>296.53523675000002</v>
      </c>
      <c r="F140" s="130">
        <v>237.59289063</v>
      </c>
      <c r="G140" s="130">
        <v>0</v>
      </c>
      <c r="H140" s="130">
        <v>28.412162030000001</v>
      </c>
      <c r="I140" s="130">
        <v>1111.6541681399999</v>
      </c>
      <c r="J140" s="130">
        <v>126.40899799</v>
      </c>
      <c r="K140" s="130">
        <v>6.9950000000000006E-5</v>
      </c>
      <c r="L140" s="130">
        <v>2.99653715</v>
      </c>
      <c r="M140" s="130">
        <v>0</v>
      </c>
      <c r="N140" s="130">
        <v>46.813282379999997</v>
      </c>
      <c r="O140" s="130">
        <v>0.58953915000000001</v>
      </c>
      <c r="P140" s="130">
        <v>0.79623370999999998</v>
      </c>
      <c r="Q140" s="130">
        <v>0</v>
      </c>
      <c r="R140" s="130">
        <v>86.794467260000005</v>
      </c>
      <c r="S140" s="130">
        <v>0</v>
      </c>
      <c r="T140" s="130">
        <v>3.027345E-2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>
      <c r="A141" s="8">
        <v>44501</v>
      </c>
      <c r="B141" s="130">
        <v>4606.5808645099996</v>
      </c>
      <c r="C141" s="130">
        <v>2520.7612078699999</v>
      </c>
      <c r="D141" s="130">
        <v>34.139242099999997</v>
      </c>
      <c r="E141" s="130">
        <v>301.63671445</v>
      </c>
      <c r="F141" s="130">
        <v>250.70465105</v>
      </c>
      <c r="G141" s="130">
        <v>0</v>
      </c>
      <c r="H141" s="130">
        <v>29.395489749999999</v>
      </c>
      <c r="I141" s="130">
        <v>1191.2178092900001</v>
      </c>
      <c r="J141" s="130">
        <v>116.21051242</v>
      </c>
      <c r="K141" s="130">
        <v>6.9950000000000006E-5</v>
      </c>
      <c r="L141" s="130">
        <v>3.2306499500000001</v>
      </c>
      <c r="M141" s="130">
        <v>0</v>
      </c>
      <c r="N141" s="130">
        <v>46.617387989999997</v>
      </c>
      <c r="O141" s="130">
        <v>0.4767305</v>
      </c>
      <c r="P141" s="130">
        <v>0.89437102999999996</v>
      </c>
      <c r="Q141" s="130">
        <v>0</v>
      </c>
      <c r="R141" s="130">
        <v>111.26981748999999</v>
      </c>
      <c r="S141" s="130">
        <v>0</v>
      </c>
      <c r="T141" s="130">
        <v>2.6210669999999998E-2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>
      <c r="A142" s="8">
        <v>44531</v>
      </c>
      <c r="B142" s="130">
        <v>4609.0678779600003</v>
      </c>
      <c r="C142" s="130">
        <v>2474.1265772800002</v>
      </c>
      <c r="D142" s="130">
        <v>34.032106059999997</v>
      </c>
      <c r="E142" s="130">
        <v>300.02257968999999</v>
      </c>
      <c r="F142" s="130">
        <v>246.11247535999999</v>
      </c>
      <c r="G142" s="130">
        <v>3.43903E-3</v>
      </c>
      <c r="H142" s="130">
        <v>27.93119888</v>
      </c>
      <c r="I142" s="130">
        <v>1244.3264488100001</v>
      </c>
      <c r="J142" s="130">
        <v>115.61854839999999</v>
      </c>
      <c r="K142" s="130">
        <v>8.0010000000000001E-5</v>
      </c>
      <c r="L142" s="130">
        <v>3.2533227600000001</v>
      </c>
      <c r="M142" s="130">
        <v>0.83321758999999995</v>
      </c>
      <c r="N142" s="130">
        <v>45.946438360000002</v>
      </c>
      <c r="O142" s="130">
        <v>0.54875271999999997</v>
      </c>
      <c r="P142" s="130">
        <v>0.82712942</v>
      </c>
      <c r="Q142" s="130">
        <v>0</v>
      </c>
      <c r="R142" s="130">
        <v>115.45542218999999</v>
      </c>
      <c r="S142" s="130">
        <v>0</v>
      </c>
      <c r="T142" s="130">
        <v>3.0141399999999999E-2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>
      <c r="A143" s="8">
        <v>44562</v>
      </c>
      <c r="B143" s="130">
        <v>4500.29653925</v>
      </c>
      <c r="C143" s="130">
        <v>2378.0391455499998</v>
      </c>
      <c r="D143" s="130">
        <v>33.896810889999998</v>
      </c>
      <c r="E143" s="130">
        <v>281.64900724</v>
      </c>
      <c r="F143" s="130">
        <v>150.20081231</v>
      </c>
      <c r="G143" s="130">
        <v>9.2671626000000007</v>
      </c>
      <c r="H143" s="130">
        <v>27.905662</v>
      </c>
      <c r="I143" s="130">
        <v>1295.66017809</v>
      </c>
      <c r="J143" s="130">
        <v>144.97106793</v>
      </c>
      <c r="K143" s="130">
        <v>8.1420000000000003E-5</v>
      </c>
      <c r="L143" s="130">
        <v>4.1215144099999996</v>
      </c>
      <c r="M143" s="130">
        <v>0</v>
      </c>
      <c r="N143" s="130">
        <v>45.634780550000002</v>
      </c>
      <c r="O143" s="130">
        <v>0.52673733</v>
      </c>
      <c r="P143" s="130">
        <v>0.86188781999999997</v>
      </c>
      <c r="Q143" s="130">
        <v>8.030292E-2</v>
      </c>
      <c r="R143" s="130">
        <v>127.4511308</v>
      </c>
      <c r="S143" s="130">
        <v>0</v>
      </c>
      <c r="T143" s="130">
        <v>3.0257389999999999E-2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>
      <c r="A144" s="8">
        <v>44593</v>
      </c>
      <c r="B144" s="130">
        <v>4182.3568308599997</v>
      </c>
      <c r="C144" s="130">
        <v>2251.0587910499999</v>
      </c>
      <c r="D144" s="130">
        <v>33.666746179999997</v>
      </c>
      <c r="E144" s="130">
        <v>239.46650446000001</v>
      </c>
      <c r="F144" s="130">
        <v>72.889462550000005</v>
      </c>
      <c r="G144" s="130">
        <v>9.2717230599999994</v>
      </c>
      <c r="H144" s="130">
        <v>30.503259910000001</v>
      </c>
      <c r="I144" s="130">
        <v>1218.8763749899999</v>
      </c>
      <c r="J144" s="130">
        <v>140.28698754000001</v>
      </c>
      <c r="K144" s="130">
        <v>7.8440000000000001E-5</v>
      </c>
      <c r="L144" s="130">
        <v>3.9984439200000002</v>
      </c>
      <c r="M144" s="130">
        <v>0</v>
      </c>
      <c r="N144" s="130">
        <v>45.662825499999997</v>
      </c>
      <c r="O144" s="130">
        <v>1.49844591</v>
      </c>
      <c r="P144" s="130">
        <v>0.86498076999999995</v>
      </c>
      <c r="Q144" s="130">
        <v>7.2845220000000002E-2</v>
      </c>
      <c r="R144" s="130">
        <v>134.23918954000001</v>
      </c>
      <c r="S144" s="130">
        <v>0</v>
      </c>
      <c r="T144" s="130">
        <v>1.7181999999999999E-4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>
      <c r="A145" s="8">
        <v>44621</v>
      </c>
      <c r="B145" s="130">
        <v>4378.69803899</v>
      </c>
      <c r="C145" s="130">
        <v>2452.0662820399998</v>
      </c>
      <c r="D145" s="130">
        <v>33.686650210000003</v>
      </c>
      <c r="E145" s="130">
        <v>233.01956662000001</v>
      </c>
      <c r="F145" s="130">
        <v>72.561831760000004</v>
      </c>
      <c r="G145" s="130">
        <v>9.7359323999999994</v>
      </c>
      <c r="H145" s="130">
        <v>30.0392726</v>
      </c>
      <c r="I145" s="130">
        <v>1217.5361228100001</v>
      </c>
      <c r="J145" s="130">
        <v>139.55239922999999</v>
      </c>
      <c r="K145" s="130">
        <v>7.5073000000000002E-4</v>
      </c>
      <c r="L145" s="130">
        <v>3.9159968100000002</v>
      </c>
      <c r="M145" s="130">
        <v>0</v>
      </c>
      <c r="N145" s="130">
        <v>45.039350120000002</v>
      </c>
      <c r="O145" s="130">
        <v>1.5080000200000001</v>
      </c>
      <c r="P145" s="130">
        <v>1.0729659899999999</v>
      </c>
      <c r="Q145" s="130">
        <v>7.4762060000000005E-2</v>
      </c>
      <c r="R145" s="130">
        <v>138.88815559</v>
      </c>
      <c r="S145" s="130">
        <v>0</v>
      </c>
      <c r="T145" s="130">
        <v>0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>
      <c r="A146" s="8">
        <v>44652</v>
      </c>
      <c r="B146" s="130">
        <v>5405.2024542099998</v>
      </c>
      <c r="C146" s="130">
        <v>3476.6439761299998</v>
      </c>
      <c r="D146" s="130">
        <v>33.954775730000001</v>
      </c>
      <c r="E146" s="130">
        <v>225.67581465999999</v>
      </c>
      <c r="F146" s="130">
        <v>72.554772689999993</v>
      </c>
      <c r="G146" s="130">
        <v>10.074412669999999</v>
      </c>
      <c r="H146" s="130">
        <v>30.343249950000001</v>
      </c>
      <c r="I146" s="130">
        <v>1213.30663865</v>
      </c>
      <c r="J146" s="130">
        <v>141.68899314000001</v>
      </c>
      <c r="K146" s="130">
        <v>7.161E-5</v>
      </c>
      <c r="L146" s="130">
        <v>3.78165993</v>
      </c>
      <c r="M146" s="130">
        <v>0</v>
      </c>
      <c r="N146" s="130">
        <v>44.985400720000001</v>
      </c>
      <c r="O146" s="130">
        <v>1.4991601800000001</v>
      </c>
      <c r="P146" s="130">
        <v>1.2930168</v>
      </c>
      <c r="Q146" s="130">
        <v>6.0955339999999997E-2</v>
      </c>
      <c r="R146" s="130">
        <v>149.33955601</v>
      </c>
      <c r="S146" s="130">
        <v>0</v>
      </c>
      <c r="T146" s="130">
        <v>0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>
      <c r="A147" s="8">
        <v>44682</v>
      </c>
      <c r="B147" s="130">
        <v>6598.2415545800004</v>
      </c>
      <c r="C147" s="130">
        <v>4738.2096345999998</v>
      </c>
      <c r="D147" s="130">
        <v>33.867871999999998</v>
      </c>
      <c r="E147" s="130">
        <v>165.97669335000001</v>
      </c>
      <c r="F147" s="130">
        <v>72.578967219999996</v>
      </c>
      <c r="G147" s="130">
        <v>10.035341689999999</v>
      </c>
      <c r="H147" s="130">
        <v>27.54192471</v>
      </c>
      <c r="I147" s="130">
        <v>1194.2335398600001</v>
      </c>
      <c r="J147" s="130">
        <v>155.99852256</v>
      </c>
      <c r="K147" s="130">
        <v>6.9950000000000006E-5</v>
      </c>
      <c r="L147" s="130">
        <v>3.6396021099999998</v>
      </c>
      <c r="M147" s="130">
        <v>0</v>
      </c>
      <c r="N147" s="130">
        <v>44.32569221</v>
      </c>
      <c r="O147" s="130">
        <v>1.42541567</v>
      </c>
      <c r="P147" s="130">
        <v>1.0312492600000001</v>
      </c>
      <c r="Q147" s="130">
        <v>5.4792819999999999E-2</v>
      </c>
      <c r="R147" s="130">
        <v>149.32223657</v>
      </c>
      <c r="S147" s="130">
        <v>0</v>
      </c>
      <c r="T147" s="130">
        <v>0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>
      <c r="A148" s="8">
        <v>44713</v>
      </c>
      <c r="B148" s="130">
        <v>6819.6655739999997</v>
      </c>
      <c r="C148" s="130">
        <v>4951.8392937999997</v>
      </c>
      <c r="D148" s="130">
        <v>33.717892409999997</v>
      </c>
      <c r="E148" s="130">
        <v>175.88119646000001</v>
      </c>
      <c r="F148" s="130">
        <v>2.6271464999999998</v>
      </c>
      <c r="G148" s="130">
        <v>9.7942874900000003</v>
      </c>
      <c r="H148" s="130">
        <v>26.738605190000001</v>
      </c>
      <c r="I148" s="130">
        <v>1260.42674414</v>
      </c>
      <c r="J148" s="130">
        <v>160.58238358</v>
      </c>
      <c r="K148" s="130">
        <v>6.9950000000000006E-5</v>
      </c>
      <c r="L148" s="130">
        <v>3.2928273099999998</v>
      </c>
      <c r="M148" s="130">
        <v>0</v>
      </c>
      <c r="N148" s="130">
        <v>44.088044740000001</v>
      </c>
      <c r="O148" s="130">
        <v>1.3948633399999999</v>
      </c>
      <c r="P148" s="130">
        <v>1.0709528399999999</v>
      </c>
      <c r="Q148" s="130">
        <v>4.8420749999999999E-2</v>
      </c>
      <c r="R148" s="130">
        <v>148.1628455</v>
      </c>
      <c r="S148" s="130">
        <v>0</v>
      </c>
      <c r="T148" s="130">
        <v>0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>
      <c r="A149" s="8">
        <v>44743</v>
      </c>
      <c r="B149" s="130">
        <v>7114.9939536700003</v>
      </c>
      <c r="C149" s="130">
        <v>5196.4245646700001</v>
      </c>
      <c r="D149" s="130">
        <v>29.421359750000001</v>
      </c>
      <c r="E149" s="130">
        <v>182.3939585</v>
      </c>
      <c r="F149" s="130">
        <v>2.6325168099999998</v>
      </c>
      <c r="G149" s="130">
        <v>10.04403205</v>
      </c>
      <c r="H149" s="130">
        <v>26.68020907</v>
      </c>
      <c r="I149" s="130">
        <v>1313.41006541</v>
      </c>
      <c r="J149" s="130">
        <v>147.92927610999999</v>
      </c>
      <c r="K149" s="130">
        <v>6.9950000000000006E-5</v>
      </c>
      <c r="L149" s="130">
        <v>3.1611848</v>
      </c>
      <c r="M149" s="130">
        <v>0</v>
      </c>
      <c r="N149" s="130">
        <v>44.880327020000003</v>
      </c>
      <c r="O149" s="130">
        <v>1.3708449300000001</v>
      </c>
      <c r="P149" s="130">
        <v>1.1473915400000001</v>
      </c>
      <c r="Q149" s="130">
        <v>4.1917290000000003E-2</v>
      </c>
      <c r="R149" s="130">
        <v>155.45623577000001</v>
      </c>
      <c r="S149" s="130">
        <v>0</v>
      </c>
      <c r="T149" s="130">
        <v>0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>
      <c r="A150" s="8">
        <v>44774</v>
      </c>
      <c r="B150" s="130">
        <v>7350.5883271800003</v>
      </c>
      <c r="C150" s="130">
        <v>5343.6592345400004</v>
      </c>
      <c r="D150" s="130">
        <v>29.725138390000001</v>
      </c>
      <c r="E150" s="130">
        <v>174.77769816</v>
      </c>
      <c r="F150" s="130">
        <v>2.67113764</v>
      </c>
      <c r="G150" s="130">
        <v>9.5356901000000001</v>
      </c>
      <c r="H150" s="130">
        <v>25.62425193</v>
      </c>
      <c r="I150" s="130">
        <v>1397.6134145000001</v>
      </c>
      <c r="J150" s="130">
        <v>145.47993747999999</v>
      </c>
      <c r="K150" s="130">
        <v>6.9950000000000006E-5</v>
      </c>
      <c r="L150" s="130">
        <v>2.9323099099999999</v>
      </c>
      <c r="M150" s="130">
        <v>0</v>
      </c>
      <c r="N150" s="130">
        <v>44.186073690000001</v>
      </c>
      <c r="O150" s="130">
        <v>1.2352649</v>
      </c>
      <c r="P150" s="130">
        <v>0.55514511</v>
      </c>
      <c r="Q150" s="130">
        <v>3.5397650000000003E-2</v>
      </c>
      <c r="R150" s="130">
        <v>172.55756323</v>
      </c>
      <c r="S150" s="130">
        <v>0</v>
      </c>
      <c r="T150" s="130">
        <v>0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>
      <c r="A151" s="8">
        <v>44805</v>
      </c>
      <c r="B151" s="130">
        <v>7346.9465649599997</v>
      </c>
      <c r="C151" s="130">
        <v>5324.9435129100002</v>
      </c>
      <c r="D151" s="130">
        <v>29.175664430000001</v>
      </c>
      <c r="E151" s="130">
        <v>195.57448787000001</v>
      </c>
      <c r="F151" s="130">
        <v>2.6214235700000001</v>
      </c>
      <c r="G151" s="130">
        <v>9.8339961999999996</v>
      </c>
      <c r="H151" s="130">
        <v>26.034914180000001</v>
      </c>
      <c r="I151" s="130">
        <v>1377.30738511</v>
      </c>
      <c r="J151" s="130">
        <v>136.55740073000001</v>
      </c>
      <c r="K151" s="130">
        <v>6.9950000000000006E-5</v>
      </c>
      <c r="L151" s="130">
        <v>2.8337115800000001</v>
      </c>
      <c r="M151" s="130">
        <v>0.74799000999999998</v>
      </c>
      <c r="N151" s="130">
        <v>44.192541509999998</v>
      </c>
      <c r="O151" s="130">
        <v>1.1783127</v>
      </c>
      <c r="P151" s="130">
        <v>0.64578669</v>
      </c>
      <c r="Q151" s="130">
        <v>2.8675840000000001E-2</v>
      </c>
      <c r="R151" s="130">
        <v>195.27069168</v>
      </c>
      <c r="S151" s="130">
        <v>0</v>
      </c>
      <c r="T151" s="130">
        <v>0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>
      <c r="A152" s="8">
        <v>44835</v>
      </c>
      <c r="B152" s="130">
        <v>7324.0600198399998</v>
      </c>
      <c r="C152" s="130">
        <v>5290.2833796200002</v>
      </c>
      <c r="D152" s="130">
        <v>29.21865597</v>
      </c>
      <c r="E152" s="130">
        <v>324.68322989000001</v>
      </c>
      <c r="F152" s="130">
        <v>12.67036506</v>
      </c>
      <c r="G152" s="130">
        <v>10.112540689999999</v>
      </c>
      <c r="H152" s="130">
        <v>24.332565580000001</v>
      </c>
      <c r="I152" s="130">
        <v>1267.5442605999999</v>
      </c>
      <c r="J152" s="130">
        <v>124.07677471</v>
      </c>
      <c r="K152" s="130">
        <v>6.9950000000000006E-5</v>
      </c>
      <c r="L152" s="130">
        <v>2.6897694799999998</v>
      </c>
      <c r="M152" s="130">
        <v>0.96301349000000003</v>
      </c>
      <c r="N152" s="130">
        <v>43.61319907</v>
      </c>
      <c r="O152" s="130">
        <v>1.1229038099999999</v>
      </c>
      <c r="P152" s="130">
        <v>0.35150669000000001</v>
      </c>
      <c r="Q152" s="130">
        <v>2.1796039999999999E-2</v>
      </c>
      <c r="R152" s="130">
        <v>192.37598919000001</v>
      </c>
      <c r="S152" s="130">
        <v>0</v>
      </c>
      <c r="T152" s="130">
        <v>0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</sheetData>
  <mergeCells count="21">
    <mergeCell ref="P7:P9"/>
    <mergeCell ref="M7:M9"/>
    <mergeCell ref="N7:N9"/>
    <mergeCell ref="R7:R9"/>
    <mergeCell ref="S7:S9"/>
    <mergeCell ref="A6:A9"/>
    <mergeCell ref="B6:B9"/>
    <mergeCell ref="C7:C9"/>
    <mergeCell ref="D7:D9"/>
    <mergeCell ref="Q7:Q9"/>
    <mergeCell ref="G7:G9"/>
    <mergeCell ref="H7:H9"/>
    <mergeCell ref="I7:I9"/>
    <mergeCell ref="J7:J9"/>
    <mergeCell ref="K7:K9"/>
    <mergeCell ref="L7:L9"/>
    <mergeCell ref="E7:E9"/>
    <mergeCell ref="F7:F9"/>
    <mergeCell ref="O7:O9"/>
    <mergeCell ref="C6:T6"/>
    <mergeCell ref="T7:T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131</v>
      </c>
      <c r="B1" s="10"/>
    </row>
    <row r="2" spans="1:20" ht="5.25" customHeight="1"/>
    <row r="3" spans="1:20" ht="26.25" customHeight="1">
      <c r="A3" s="215" t="s">
        <v>68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130</v>
      </c>
    </row>
    <row r="5" spans="1:20" ht="12.75" customHeight="1">
      <c r="A5" s="13" t="s">
        <v>236</v>
      </c>
    </row>
    <row r="6" spans="1:20" s="33" customFormat="1">
      <c r="A6" s="217" t="s">
        <v>0</v>
      </c>
      <c r="B6" s="212" t="s">
        <v>1</v>
      </c>
      <c r="C6" s="212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12" t="s">
        <v>55</v>
      </c>
      <c r="M6" s="218" t="s">
        <v>54</v>
      </c>
    </row>
    <row r="7" spans="1:20" s="33" customFormat="1">
      <c r="A7" s="217"/>
      <c r="B7" s="212"/>
      <c r="C7" s="212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12"/>
      <c r="M7" s="218"/>
    </row>
    <row r="8" spans="1:20" ht="27.6">
      <c r="A8" s="217"/>
      <c r="B8" s="212"/>
      <c r="C8" s="21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2"/>
      <c r="M8" s="218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</row>
    <row r="11" spans="1:20" hidden="1" outlineLevel="1">
      <c r="A11" s="8">
        <v>40544</v>
      </c>
      <c r="B11" s="130">
        <v>1773.0546890000001</v>
      </c>
      <c r="C11" s="130"/>
      <c r="D11" s="46"/>
      <c r="E11" s="46"/>
      <c r="F11" s="46"/>
      <c r="G11" s="46"/>
      <c r="H11" s="46"/>
      <c r="I11" s="46"/>
      <c r="J11" s="46"/>
      <c r="K11" s="46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1843.69972117</v>
      </c>
      <c r="C12" s="130"/>
      <c r="D12" s="46"/>
      <c r="E12" s="46"/>
      <c r="F12" s="46"/>
      <c r="G12" s="46"/>
      <c r="H12" s="46"/>
      <c r="I12" s="46"/>
      <c r="J12" s="46"/>
      <c r="K12" s="46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2044.0673616199999</v>
      </c>
      <c r="C13" s="130"/>
      <c r="D13" s="46"/>
      <c r="E13" s="46"/>
      <c r="F13" s="46"/>
      <c r="G13" s="46"/>
      <c r="H13" s="46"/>
      <c r="I13" s="46"/>
      <c r="J13" s="46"/>
      <c r="K13" s="46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2805.2341048799999</v>
      </c>
      <c r="C14" s="130"/>
      <c r="D14" s="46"/>
      <c r="E14" s="46"/>
      <c r="F14" s="46"/>
      <c r="G14" s="46"/>
      <c r="H14" s="46"/>
      <c r="I14" s="46"/>
      <c r="J14" s="46"/>
      <c r="K14" s="46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2922.9381186400001</v>
      </c>
      <c r="C15" s="130"/>
      <c r="D15" s="46"/>
      <c r="E15" s="46"/>
      <c r="F15" s="46"/>
      <c r="G15" s="46"/>
      <c r="H15" s="46"/>
      <c r="I15" s="46"/>
      <c r="J15" s="46"/>
      <c r="K15" s="46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3071.7991346899998</v>
      </c>
      <c r="C16" s="130"/>
      <c r="D16" s="46"/>
      <c r="E16" s="46"/>
      <c r="F16" s="46"/>
      <c r="G16" s="46"/>
      <c r="H16" s="46"/>
      <c r="I16" s="46"/>
      <c r="J16" s="46"/>
      <c r="K16" s="46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3123.3202786500001</v>
      </c>
      <c r="C17" s="130"/>
      <c r="D17" s="46"/>
      <c r="E17" s="46"/>
      <c r="F17" s="46"/>
      <c r="G17" s="46"/>
      <c r="H17" s="46"/>
      <c r="I17" s="46"/>
      <c r="J17" s="46"/>
      <c r="K17" s="46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3243.75722748</v>
      </c>
      <c r="C18" s="130"/>
      <c r="D18" s="46"/>
      <c r="E18" s="46"/>
      <c r="F18" s="46"/>
      <c r="G18" s="46"/>
      <c r="H18" s="46"/>
      <c r="I18" s="46"/>
      <c r="J18" s="46"/>
      <c r="K18" s="46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3375.9570441300002</v>
      </c>
      <c r="C19" s="130"/>
      <c r="D19" s="46"/>
      <c r="E19" s="46"/>
      <c r="F19" s="46"/>
      <c r="G19" s="46"/>
      <c r="H19" s="46"/>
      <c r="I19" s="46"/>
      <c r="J19" s="46"/>
      <c r="K19" s="46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3562.1546919399998</v>
      </c>
      <c r="C20" s="130"/>
      <c r="D20" s="46"/>
      <c r="E20" s="46"/>
      <c r="F20" s="46"/>
      <c r="G20" s="46"/>
      <c r="H20" s="46"/>
      <c r="I20" s="46"/>
      <c r="J20" s="46"/>
      <c r="K20" s="46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3643.5195153999998</v>
      </c>
      <c r="C21" s="130"/>
      <c r="D21" s="46"/>
      <c r="E21" s="46"/>
      <c r="F21" s="46"/>
      <c r="G21" s="46"/>
      <c r="H21" s="46"/>
      <c r="I21" s="46"/>
      <c r="J21" s="46"/>
      <c r="K21" s="46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3799.8106418399998</v>
      </c>
      <c r="C22" s="130"/>
      <c r="D22" s="46"/>
      <c r="E22" s="46"/>
      <c r="F22" s="46"/>
      <c r="G22" s="46"/>
      <c r="H22" s="46"/>
      <c r="I22" s="46"/>
      <c r="J22" s="46"/>
      <c r="K22" s="46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3689.1591815900001</v>
      </c>
      <c r="C23" s="130"/>
      <c r="D23" s="46"/>
      <c r="E23" s="46"/>
      <c r="F23" s="46"/>
      <c r="G23" s="46"/>
      <c r="H23" s="46"/>
      <c r="I23" s="46"/>
      <c r="J23" s="46"/>
      <c r="K23" s="46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3805.9181867699999</v>
      </c>
      <c r="C24" s="130"/>
      <c r="D24" s="46"/>
      <c r="E24" s="46"/>
      <c r="F24" s="46"/>
      <c r="G24" s="46"/>
      <c r="H24" s="46"/>
      <c r="I24" s="46"/>
      <c r="J24" s="46"/>
      <c r="K24" s="46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3985.1913297599999</v>
      </c>
      <c r="C25" s="130"/>
      <c r="D25" s="46"/>
      <c r="E25" s="46"/>
      <c r="F25" s="46"/>
      <c r="G25" s="46"/>
      <c r="H25" s="46"/>
      <c r="I25" s="46"/>
      <c r="J25" s="46"/>
      <c r="K25" s="46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4019.3291256299999</v>
      </c>
      <c r="C26" s="130"/>
      <c r="D26" s="46"/>
      <c r="E26" s="46"/>
      <c r="F26" s="46"/>
      <c r="G26" s="46"/>
      <c r="H26" s="46"/>
      <c r="I26" s="46"/>
      <c r="J26" s="46"/>
      <c r="K26" s="46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4007.9999993000001</v>
      </c>
      <c r="C27" s="130"/>
      <c r="D27" s="46"/>
      <c r="E27" s="46"/>
      <c r="F27" s="46"/>
      <c r="G27" s="46"/>
      <c r="H27" s="46"/>
      <c r="I27" s="46"/>
      <c r="J27" s="46"/>
      <c r="K27" s="46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4262.7889264200003</v>
      </c>
      <c r="C28" s="130"/>
      <c r="D28" s="46"/>
      <c r="E28" s="46"/>
      <c r="F28" s="46"/>
      <c r="G28" s="46"/>
      <c r="H28" s="46"/>
      <c r="I28" s="46"/>
      <c r="J28" s="46"/>
      <c r="K28" s="46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3951.9067055999999</v>
      </c>
      <c r="C29" s="130"/>
      <c r="D29" s="46"/>
      <c r="E29" s="46"/>
      <c r="F29" s="46"/>
      <c r="G29" s="46"/>
      <c r="H29" s="46"/>
      <c r="I29" s="46"/>
      <c r="J29" s="46"/>
      <c r="K29" s="46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4180.5098042500003</v>
      </c>
      <c r="C30" s="130"/>
      <c r="D30" s="46"/>
      <c r="E30" s="46"/>
      <c r="F30" s="46"/>
      <c r="G30" s="46"/>
      <c r="H30" s="46"/>
      <c r="I30" s="46"/>
      <c r="J30" s="46"/>
      <c r="K30" s="46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4109.4134634800002</v>
      </c>
      <c r="C31" s="130"/>
      <c r="D31" s="46"/>
      <c r="E31" s="46"/>
      <c r="F31" s="46"/>
      <c r="G31" s="46"/>
      <c r="H31" s="46"/>
      <c r="I31" s="46"/>
      <c r="J31" s="46"/>
      <c r="K31" s="46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4157.1274850899999</v>
      </c>
      <c r="C32" s="130"/>
      <c r="D32" s="46"/>
      <c r="E32" s="46"/>
      <c r="F32" s="46"/>
      <c r="G32" s="46"/>
      <c r="H32" s="46"/>
      <c r="I32" s="46"/>
      <c r="J32" s="46"/>
      <c r="K32" s="46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4008.8959203700001</v>
      </c>
      <c r="C33" s="130"/>
      <c r="D33" s="46"/>
      <c r="E33" s="46"/>
      <c r="F33" s="46"/>
      <c r="G33" s="46"/>
      <c r="H33" s="46"/>
      <c r="I33" s="46"/>
      <c r="J33" s="46"/>
      <c r="K33" s="46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4382.6345378200003</v>
      </c>
      <c r="C34" s="130"/>
      <c r="D34" s="46"/>
      <c r="E34" s="46"/>
      <c r="F34" s="46"/>
      <c r="G34" s="46"/>
      <c r="H34" s="46"/>
      <c r="I34" s="46"/>
      <c r="J34" s="46"/>
      <c r="K34" s="46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4005.58612498</v>
      </c>
      <c r="C35" s="130"/>
      <c r="D35" s="46"/>
      <c r="E35" s="46"/>
      <c r="F35" s="46"/>
      <c r="G35" s="46"/>
      <c r="H35" s="46"/>
      <c r="I35" s="46"/>
      <c r="J35" s="46"/>
      <c r="K35" s="46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3988.4479304800002</v>
      </c>
      <c r="C36" s="130">
        <v>1.86189534</v>
      </c>
      <c r="D36" s="130">
        <v>1.86189534</v>
      </c>
      <c r="E36" s="130">
        <v>0</v>
      </c>
      <c r="F36" s="130">
        <v>0.29497529</v>
      </c>
      <c r="G36" s="130">
        <v>1.56692005</v>
      </c>
      <c r="H36" s="130">
        <v>0</v>
      </c>
      <c r="I36" s="130">
        <v>0</v>
      </c>
      <c r="J36" s="130">
        <v>0</v>
      </c>
      <c r="K36" s="130">
        <v>0</v>
      </c>
      <c r="L36" s="130">
        <v>3986.5860351400001</v>
      </c>
      <c r="M36" s="130">
        <v>282.80568439000001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4044.35675636</v>
      </c>
      <c r="C37" s="130">
        <v>1.3330968299999999</v>
      </c>
      <c r="D37" s="130">
        <v>1.3330968299999999</v>
      </c>
      <c r="E37" s="130">
        <v>0</v>
      </c>
      <c r="F37" s="130">
        <v>0.28139838</v>
      </c>
      <c r="G37" s="130">
        <v>1.05169845</v>
      </c>
      <c r="H37" s="130">
        <v>0</v>
      </c>
      <c r="I37" s="130">
        <v>0</v>
      </c>
      <c r="J37" s="130">
        <v>0</v>
      </c>
      <c r="K37" s="130">
        <v>0</v>
      </c>
      <c r="L37" s="130">
        <v>4043.0236595300003</v>
      </c>
      <c r="M37" s="130">
        <v>359.31915664000002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4023.6471165500002</v>
      </c>
      <c r="C38" s="130">
        <v>1.3115853799999999</v>
      </c>
      <c r="D38" s="130">
        <v>1.3115853799999999</v>
      </c>
      <c r="E38" s="130">
        <v>0</v>
      </c>
      <c r="F38" s="130">
        <v>0.26722369000000001</v>
      </c>
      <c r="G38" s="130">
        <v>1.0443616899999999</v>
      </c>
      <c r="H38" s="130">
        <v>0</v>
      </c>
      <c r="I38" s="130">
        <v>0</v>
      </c>
      <c r="J38" s="130">
        <v>0</v>
      </c>
      <c r="K38" s="130">
        <v>0</v>
      </c>
      <c r="L38" s="130">
        <v>4022.3355311700002</v>
      </c>
      <c r="M38" s="130">
        <v>293.00756852000001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4039.37541448</v>
      </c>
      <c r="C39" s="130">
        <v>1.2907984100000001</v>
      </c>
      <c r="D39" s="130">
        <v>1.2907984100000001</v>
      </c>
      <c r="E39" s="130">
        <v>0</v>
      </c>
      <c r="F39" s="130">
        <v>0.25333765000000003</v>
      </c>
      <c r="G39" s="130">
        <v>1.0374607600000001</v>
      </c>
      <c r="H39" s="130">
        <v>0</v>
      </c>
      <c r="I39" s="130">
        <v>0</v>
      </c>
      <c r="J39" s="130">
        <v>0</v>
      </c>
      <c r="K39" s="130">
        <v>0</v>
      </c>
      <c r="L39" s="130">
        <v>4038.0846160699998</v>
      </c>
      <c r="M39" s="130">
        <v>304.48665886999999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4491.4328761699999</v>
      </c>
      <c r="C40" s="130">
        <v>0.77066014000000005</v>
      </c>
      <c r="D40" s="130">
        <v>0.77066014000000005</v>
      </c>
      <c r="E40" s="130">
        <v>0</v>
      </c>
      <c r="F40" s="130">
        <v>0.23915681</v>
      </c>
      <c r="G40" s="130">
        <v>0.53150333000000005</v>
      </c>
      <c r="H40" s="130">
        <v>0</v>
      </c>
      <c r="I40" s="130">
        <v>0</v>
      </c>
      <c r="J40" s="130">
        <v>0</v>
      </c>
      <c r="K40" s="130">
        <v>0</v>
      </c>
      <c r="L40" s="130">
        <v>4490.6622160299994</v>
      </c>
      <c r="M40" s="130">
        <v>313.68990265999997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4182.1648827999998</v>
      </c>
      <c r="C41" s="130">
        <v>0.74883498000000004</v>
      </c>
      <c r="D41" s="130">
        <v>0.74883498000000004</v>
      </c>
      <c r="E41" s="130">
        <v>0</v>
      </c>
      <c r="F41" s="130">
        <v>0.22523534000000001</v>
      </c>
      <c r="G41" s="130">
        <v>0.52359964000000003</v>
      </c>
      <c r="H41" s="130">
        <v>0</v>
      </c>
      <c r="I41" s="130">
        <v>0</v>
      </c>
      <c r="J41" s="130">
        <v>0</v>
      </c>
      <c r="K41" s="130">
        <v>0</v>
      </c>
      <c r="L41" s="130">
        <v>4181.4160478199992</v>
      </c>
      <c r="M41" s="130">
        <v>263.37024668999999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4283.6170591600003</v>
      </c>
      <c r="C42" s="130">
        <v>0.72969262999999995</v>
      </c>
      <c r="D42" s="130">
        <v>0.72969262999999995</v>
      </c>
      <c r="E42" s="130">
        <v>0</v>
      </c>
      <c r="F42" s="130">
        <v>0.21118796000000001</v>
      </c>
      <c r="G42" s="130">
        <v>0.51850467</v>
      </c>
      <c r="H42" s="130">
        <v>0</v>
      </c>
      <c r="I42" s="130">
        <v>0</v>
      </c>
      <c r="J42" s="130">
        <v>0</v>
      </c>
      <c r="K42" s="130">
        <v>0</v>
      </c>
      <c r="L42" s="130">
        <v>4282.8873665299998</v>
      </c>
      <c r="M42" s="130">
        <v>312.51252534000002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4187.0911570099997</v>
      </c>
      <c r="C43" s="130">
        <v>2.2135704500000002</v>
      </c>
      <c r="D43" s="130">
        <v>2.2135704500000002</v>
      </c>
      <c r="E43" s="130">
        <v>0</v>
      </c>
      <c r="F43" s="130">
        <v>1.7016601600000001</v>
      </c>
      <c r="G43" s="130">
        <v>0.51191028999999999</v>
      </c>
      <c r="H43" s="130">
        <v>0</v>
      </c>
      <c r="I43" s="130">
        <v>0</v>
      </c>
      <c r="J43" s="130">
        <v>0</v>
      </c>
      <c r="K43" s="130">
        <v>0</v>
      </c>
      <c r="L43" s="130">
        <v>4184.8775865600001</v>
      </c>
      <c r="M43" s="130">
        <v>322.42761632000003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4238.2542859300002</v>
      </c>
      <c r="C44" s="130">
        <v>4.2063711399999999</v>
      </c>
      <c r="D44" s="130">
        <v>4.2063711399999999</v>
      </c>
      <c r="E44" s="130">
        <v>0</v>
      </c>
      <c r="F44" s="130">
        <v>3.7018991899999998</v>
      </c>
      <c r="G44" s="130">
        <v>0.50447195</v>
      </c>
      <c r="H44" s="130">
        <v>0</v>
      </c>
      <c r="I44" s="130">
        <v>0</v>
      </c>
      <c r="J44" s="130">
        <v>0</v>
      </c>
      <c r="K44" s="130">
        <v>0</v>
      </c>
      <c r="L44" s="130">
        <v>4234.0479147900005</v>
      </c>
      <c r="M44" s="130">
        <v>337.06194267000001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4338.3938128500004</v>
      </c>
      <c r="C45" s="130">
        <v>4.6468107099999996</v>
      </c>
      <c r="D45" s="130">
        <v>4.6468107099999996</v>
      </c>
      <c r="E45" s="130">
        <v>0</v>
      </c>
      <c r="F45" s="130">
        <v>4.1490319900000001</v>
      </c>
      <c r="G45" s="130">
        <v>0.49777872000000001</v>
      </c>
      <c r="H45" s="130">
        <v>0</v>
      </c>
      <c r="I45" s="130">
        <v>0</v>
      </c>
      <c r="J45" s="130">
        <v>0</v>
      </c>
      <c r="K45" s="130">
        <v>0</v>
      </c>
      <c r="L45" s="130">
        <v>4333.7470021400004</v>
      </c>
      <c r="M45" s="130">
        <v>360.67080386999999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5175.7308850400004</v>
      </c>
      <c r="C46" s="130">
        <v>6.2808161299999998</v>
      </c>
      <c r="D46" s="130">
        <v>6.2808161299999998</v>
      </c>
      <c r="E46" s="130">
        <v>0</v>
      </c>
      <c r="F46" s="130">
        <v>5.7805821899999996</v>
      </c>
      <c r="G46" s="130">
        <v>0.50023393999999999</v>
      </c>
      <c r="H46" s="130">
        <v>0</v>
      </c>
      <c r="I46" s="130">
        <v>0</v>
      </c>
      <c r="J46" s="130">
        <v>0</v>
      </c>
      <c r="K46" s="130">
        <v>0</v>
      </c>
      <c r="L46" s="130">
        <v>5169.4500689099996</v>
      </c>
      <c r="M46" s="130">
        <v>359.86792294000003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4715.5329808300003</v>
      </c>
      <c r="C47" s="130">
        <v>6.5734194500000003</v>
      </c>
      <c r="D47" s="130">
        <v>6.5734194500000003</v>
      </c>
      <c r="E47" s="130">
        <v>0</v>
      </c>
      <c r="F47" s="130">
        <v>6.0897708100000001</v>
      </c>
      <c r="G47" s="130">
        <v>0.48364864000000002</v>
      </c>
      <c r="H47" s="130">
        <v>0</v>
      </c>
      <c r="I47" s="130">
        <v>0</v>
      </c>
      <c r="J47" s="130">
        <v>0</v>
      </c>
      <c r="K47" s="130">
        <v>0</v>
      </c>
      <c r="L47" s="130">
        <v>4708.9595613800002</v>
      </c>
      <c r="M47" s="130">
        <v>341.49700392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5599.3243822200002</v>
      </c>
      <c r="C48" s="130">
        <v>6.6437094200000004</v>
      </c>
      <c r="D48" s="130">
        <v>6.6437094200000004</v>
      </c>
      <c r="E48" s="130">
        <v>0</v>
      </c>
      <c r="F48" s="130">
        <v>6.1669887799999996</v>
      </c>
      <c r="G48" s="130">
        <v>0.47672063999999997</v>
      </c>
      <c r="H48" s="130">
        <v>0</v>
      </c>
      <c r="I48" s="130">
        <v>0</v>
      </c>
      <c r="J48" s="130">
        <v>0</v>
      </c>
      <c r="K48" s="130">
        <v>0</v>
      </c>
      <c r="L48" s="130">
        <v>5592.6806728000001</v>
      </c>
      <c r="M48" s="130">
        <v>312.50792668000003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5819.2005759399999</v>
      </c>
      <c r="C49" s="130">
        <v>6.6374381199999997</v>
      </c>
      <c r="D49" s="130">
        <v>6.6374381199999997</v>
      </c>
      <c r="E49" s="130">
        <v>0</v>
      </c>
      <c r="F49" s="130">
        <v>6.16704031</v>
      </c>
      <c r="G49" s="130">
        <v>0.47039781000000003</v>
      </c>
      <c r="H49" s="130">
        <v>0</v>
      </c>
      <c r="I49" s="130">
        <v>0</v>
      </c>
      <c r="J49" s="130">
        <v>0</v>
      </c>
      <c r="K49" s="130">
        <v>0</v>
      </c>
      <c r="L49" s="130">
        <v>5812.5631378200005</v>
      </c>
      <c r="M49" s="130">
        <v>285.79270068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5639.4611135499999</v>
      </c>
      <c r="C50" s="130">
        <v>6.6171439699999999</v>
      </c>
      <c r="D50" s="130">
        <v>6.6171439699999999</v>
      </c>
      <c r="E50" s="130">
        <v>0</v>
      </c>
      <c r="F50" s="130">
        <v>6.1542372600000004</v>
      </c>
      <c r="G50" s="130">
        <v>0.46290671</v>
      </c>
      <c r="H50" s="130">
        <v>0</v>
      </c>
      <c r="I50" s="130">
        <v>0</v>
      </c>
      <c r="J50" s="130">
        <v>0</v>
      </c>
      <c r="K50" s="130">
        <v>0</v>
      </c>
      <c r="L50" s="130">
        <v>5632.8439695799998</v>
      </c>
      <c r="M50" s="130">
        <v>262.19175626999998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5767.7753485499998</v>
      </c>
      <c r="C51" s="130">
        <v>6.6042824199999997</v>
      </c>
      <c r="D51" s="130">
        <v>6.6042824199999997</v>
      </c>
      <c r="E51" s="130">
        <v>0</v>
      </c>
      <c r="F51" s="130">
        <v>6.1480104600000001</v>
      </c>
      <c r="G51" s="130">
        <v>0.45627195999999998</v>
      </c>
      <c r="H51" s="130">
        <v>0</v>
      </c>
      <c r="I51" s="130">
        <v>0</v>
      </c>
      <c r="J51" s="130">
        <v>0</v>
      </c>
      <c r="K51" s="130">
        <v>0</v>
      </c>
      <c r="L51" s="130">
        <v>5761.1710661299994</v>
      </c>
      <c r="M51" s="130">
        <v>258.48258686999998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6775.5353530700004</v>
      </c>
      <c r="C52" s="130">
        <v>6.5852990399999998</v>
      </c>
      <c r="D52" s="130">
        <v>6.5852990399999998</v>
      </c>
      <c r="E52" s="130">
        <v>0</v>
      </c>
      <c r="F52" s="130">
        <v>6.1353712199999997</v>
      </c>
      <c r="G52" s="130">
        <v>0.44992781999999998</v>
      </c>
      <c r="H52" s="130">
        <v>0</v>
      </c>
      <c r="I52" s="130">
        <v>0</v>
      </c>
      <c r="J52" s="130">
        <v>0</v>
      </c>
      <c r="K52" s="130">
        <v>0</v>
      </c>
      <c r="L52" s="130">
        <v>6768.9500540299996</v>
      </c>
      <c r="M52" s="130">
        <v>261.32287630000002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5898.4227501699997</v>
      </c>
      <c r="C53" s="130">
        <v>6.5714312699999997</v>
      </c>
      <c r="D53" s="130">
        <v>6.5714312699999997</v>
      </c>
      <c r="E53" s="130">
        <v>0</v>
      </c>
      <c r="F53" s="130">
        <v>6.1292647699999998</v>
      </c>
      <c r="G53" s="130">
        <v>0.44216650000000002</v>
      </c>
      <c r="H53" s="130">
        <v>0</v>
      </c>
      <c r="I53" s="130">
        <v>0</v>
      </c>
      <c r="J53" s="130">
        <v>0</v>
      </c>
      <c r="K53" s="130">
        <v>0</v>
      </c>
      <c r="L53" s="130">
        <v>5891.8513188999996</v>
      </c>
      <c r="M53" s="130">
        <v>265.02530015999997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6355.2079009199997</v>
      </c>
      <c r="C54" s="130">
        <v>6.5559019200000002</v>
      </c>
      <c r="D54" s="130">
        <v>6.5559019200000002</v>
      </c>
      <c r="E54" s="130">
        <v>0</v>
      </c>
      <c r="F54" s="130">
        <v>6.1201083299999999</v>
      </c>
      <c r="G54" s="130">
        <v>0.43579359000000001</v>
      </c>
      <c r="H54" s="130">
        <v>0</v>
      </c>
      <c r="I54" s="130">
        <v>0</v>
      </c>
      <c r="J54" s="130">
        <v>0</v>
      </c>
      <c r="K54" s="130">
        <v>0</v>
      </c>
      <c r="L54" s="130">
        <v>6348.6519990000006</v>
      </c>
      <c r="M54" s="130">
        <v>259.87444221999999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6200.7282724699999</v>
      </c>
      <c r="C55" s="130">
        <v>6.54643336</v>
      </c>
      <c r="D55" s="130">
        <v>6.54643336</v>
      </c>
      <c r="E55" s="130">
        <v>0</v>
      </c>
      <c r="F55" s="130">
        <v>6.1181070999999996</v>
      </c>
      <c r="G55" s="130">
        <v>0.42832626000000001</v>
      </c>
      <c r="H55" s="130">
        <v>0</v>
      </c>
      <c r="I55" s="130">
        <v>0</v>
      </c>
      <c r="J55" s="130">
        <v>0</v>
      </c>
      <c r="K55" s="130">
        <v>0</v>
      </c>
      <c r="L55" s="130">
        <v>6194.1818391099996</v>
      </c>
      <c r="M55" s="130">
        <v>252.40512373999999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6233.6257703600004</v>
      </c>
      <c r="C56" s="130">
        <v>6.4351116800000003</v>
      </c>
      <c r="D56" s="130">
        <v>6.4351116800000003</v>
      </c>
      <c r="E56" s="130">
        <v>0</v>
      </c>
      <c r="F56" s="130">
        <v>6.0106948999999998</v>
      </c>
      <c r="G56" s="130">
        <v>0.42441677999999999</v>
      </c>
      <c r="H56" s="130">
        <v>0</v>
      </c>
      <c r="I56" s="130">
        <v>0</v>
      </c>
      <c r="J56" s="130">
        <v>0</v>
      </c>
      <c r="K56" s="130">
        <v>0</v>
      </c>
      <c r="L56" s="130">
        <v>6227.1906586799996</v>
      </c>
      <c r="M56" s="130">
        <v>253.77252766000001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6984.3139743499996</v>
      </c>
      <c r="C57" s="130">
        <v>6.3137613200000002</v>
      </c>
      <c r="D57" s="130">
        <v>6.3137613200000002</v>
      </c>
      <c r="E57" s="130">
        <v>0</v>
      </c>
      <c r="F57" s="130">
        <v>5.8957615099999998</v>
      </c>
      <c r="G57" s="130">
        <v>0.41799981000000003</v>
      </c>
      <c r="H57" s="130">
        <v>0</v>
      </c>
      <c r="I57" s="130">
        <v>0</v>
      </c>
      <c r="J57" s="130">
        <v>0</v>
      </c>
      <c r="K57" s="130">
        <v>0</v>
      </c>
      <c r="L57" s="130">
        <v>6978.0002130299999</v>
      </c>
      <c r="M57" s="130">
        <v>266.60242540000002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7306.8982810500002</v>
      </c>
      <c r="C58" s="130">
        <v>6.2128910599999996</v>
      </c>
      <c r="D58" s="130">
        <v>6.2128910599999996</v>
      </c>
      <c r="E58" s="130">
        <v>0</v>
      </c>
      <c r="F58" s="130">
        <v>5.8023218600000002</v>
      </c>
      <c r="G58" s="130">
        <v>0.41056920000000002</v>
      </c>
      <c r="H58" s="130">
        <v>0</v>
      </c>
      <c r="I58" s="130">
        <v>0</v>
      </c>
      <c r="J58" s="130">
        <v>0</v>
      </c>
      <c r="K58" s="130">
        <v>0</v>
      </c>
      <c r="L58" s="130">
        <v>7300.6853899900007</v>
      </c>
      <c r="M58" s="130">
        <v>229.25643267999999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7422.5794010899999</v>
      </c>
      <c r="C59" s="130">
        <v>6.1074716899999997</v>
      </c>
      <c r="D59" s="130">
        <v>6.1074716899999997</v>
      </c>
      <c r="E59" s="130">
        <v>0</v>
      </c>
      <c r="F59" s="130">
        <v>5.70538671</v>
      </c>
      <c r="G59" s="130">
        <v>0.40208497999999998</v>
      </c>
      <c r="H59" s="130">
        <v>0</v>
      </c>
      <c r="I59" s="130">
        <v>0</v>
      </c>
      <c r="J59" s="130">
        <v>0</v>
      </c>
      <c r="K59" s="130">
        <v>0</v>
      </c>
      <c r="L59" s="130">
        <v>7416.4719294000006</v>
      </c>
      <c r="M59" s="130">
        <v>232.54844166000001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11424.899950769999</v>
      </c>
      <c r="C60" s="130">
        <v>5.9908048100000002</v>
      </c>
      <c r="D60" s="130">
        <v>5.9908048100000002</v>
      </c>
      <c r="E60" s="130">
        <v>0</v>
      </c>
      <c r="F60" s="130">
        <v>5.5976617299999996</v>
      </c>
      <c r="G60" s="130">
        <v>0.39314307999999998</v>
      </c>
      <c r="H60" s="130">
        <v>0</v>
      </c>
      <c r="I60" s="130">
        <v>0</v>
      </c>
      <c r="J60" s="130">
        <v>0</v>
      </c>
      <c r="K60" s="130">
        <v>0</v>
      </c>
      <c r="L60" s="130">
        <v>11418.90914596</v>
      </c>
      <c r="M60" s="130">
        <v>282.96455817999998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9893.4719849400008</v>
      </c>
      <c r="C61" s="130">
        <v>5.8982314999999996</v>
      </c>
      <c r="D61" s="130">
        <v>5.8982314999999996</v>
      </c>
      <c r="E61" s="130">
        <v>0</v>
      </c>
      <c r="F61" s="130">
        <v>5.5135520700000002</v>
      </c>
      <c r="G61" s="130">
        <v>0.38467942999999999</v>
      </c>
      <c r="H61" s="130">
        <v>0</v>
      </c>
      <c r="I61" s="130">
        <v>0</v>
      </c>
      <c r="J61" s="130">
        <v>0</v>
      </c>
      <c r="K61" s="130">
        <v>0</v>
      </c>
      <c r="L61" s="130">
        <v>9887.5737534399996</v>
      </c>
      <c r="M61" s="130">
        <v>242.79628883000001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9055.9834771400001</v>
      </c>
      <c r="C62" s="130">
        <v>5.7893584799999998</v>
      </c>
      <c r="D62" s="130">
        <v>5.7893584799999998</v>
      </c>
      <c r="E62" s="130">
        <v>0</v>
      </c>
      <c r="F62" s="130">
        <v>5.4134065800000002</v>
      </c>
      <c r="G62" s="130">
        <v>0.37595190000000001</v>
      </c>
      <c r="H62" s="130">
        <v>0</v>
      </c>
      <c r="I62" s="130">
        <v>0</v>
      </c>
      <c r="J62" s="130">
        <v>0</v>
      </c>
      <c r="K62" s="130">
        <v>0</v>
      </c>
      <c r="L62" s="130">
        <v>9050.1941186599997</v>
      </c>
      <c r="M62" s="130">
        <v>222.24637281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9134.8001275999995</v>
      </c>
      <c r="C63" s="130">
        <v>5.6875579199999997</v>
      </c>
      <c r="D63" s="130">
        <v>5.6875579199999997</v>
      </c>
      <c r="E63" s="130">
        <v>0</v>
      </c>
      <c r="F63" s="130">
        <v>5.32028181</v>
      </c>
      <c r="G63" s="130">
        <v>0.36727610999999999</v>
      </c>
      <c r="H63" s="130">
        <v>0</v>
      </c>
      <c r="I63" s="130">
        <v>0</v>
      </c>
      <c r="J63" s="130">
        <v>0</v>
      </c>
      <c r="K63" s="130">
        <v>0</v>
      </c>
      <c r="L63" s="130">
        <v>9129.1125696799991</v>
      </c>
      <c r="M63" s="130">
        <v>218.7785131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9185.9175761999995</v>
      </c>
      <c r="C64" s="130">
        <v>5.5783086199999996</v>
      </c>
      <c r="D64" s="130">
        <v>5.5783086199999996</v>
      </c>
      <c r="E64" s="130">
        <v>0</v>
      </c>
      <c r="F64" s="130">
        <v>5.2202451500000002</v>
      </c>
      <c r="G64" s="130">
        <v>0.35806346999999999</v>
      </c>
      <c r="H64" s="130">
        <v>0</v>
      </c>
      <c r="I64" s="130">
        <v>0</v>
      </c>
      <c r="J64" s="130">
        <v>0</v>
      </c>
      <c r="K64" s="130">
        <v>0</v>
      </c>
      <c r="L64" s="130">
        <v>9180.3392675799987</v>
      </c>
      <c r="M64" s="130">
        <v>231.67282255000001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9483.4235588899992</v>
      </c>
      <c r="C65" s="130">
        <v>5.4818642100000003</v>
      </c>
      <c r="D65" s="130">
        <v>5.4818642100000003</v>
      </c>
      <c r="E65" s="130">
        <v>0</v>
      </c>
      <c r="F65" s="130">
        <v>5.1269757299999998</v>
      </c>
      <c r="G65" s="130">
        <v>0.35488848000000001</v>
      </c>
      <c r="H65" s="130">
        <v>0</v>
      </c>
      <c r="I65" s="130">
        <v>0</v>
      </c>
      <c r="J65" s="130">
        <v>0</v>
      </c>
      <c r="K65" s="130">
        <v>0</v>
      </c>
      <c r="L65" s="130">
        <v>9477.9416946799993</v>
      </c>
      <c r="M65" s="130">
        <v>232.02121801000001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9335.6071377099997</v>
      </c>
      <c r="C66" s="130">
        <v>5.37686726</v>
      </c>
      <c r="D66" s="130">
        <v>5.37686726</v>
      </c>
      <c r="E66" s="130">
        <v>0</v>
      </c>
      <c r="F66" s="130">
        <v>5.0304855799999997</v>
      </c>
      <c r="G66" s="130">
        <v>0.34638168000000003</v>
      </c>
      <c r="H66" s="130">
        <v>0</v>
      </c>
      <c r="I66" s="130">
        <v>0</v>
      </c>
      <c r="J66" s="130">
        <v>0</v>
      </c>
      <c r="K66" s="130">
        <v>0</v>
      </c>
      <c r="L66" s="130">
        <v>9330.2302704499998</v>
      </c>
      <c r="M66" s="130">
        <v>195.79694943000001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9418.1900369300001</v>
      </c>
      <c r="C67" s="130">
        <v>5.4125795200000004</v>
      </c>
      <c r="D67" s="130">
        <v>5.4125795200000004</v>
      </c>
      <c r="E67" s="130">
        <v>0</v>
      </c>
      <c r="F67" s="130">
        <v>5.0665622099999998</v>
      </c>
      <c r="G67" s="130">
        <v>0.34601731000000002</v>
      </c>
      <c r="H67" s="130">
        <v>0</v>
      </c>
      <c r="I67" s="130">
        <v>0</v>
      </c>
      <c r="J67" s="130">
        <v>0</v>
      </c>
      <c r="K67" s="130">
        <v>0</v>
      </c>
      <c r="L67" s="130">
        <v>9412.7774574100004</v>
      </c>
      <c r="M67" s="130">
        <v>179.58662434999999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9935.1176169600003</v>
      </c>
      <c r="C68" s="130">
        <v>5.3049720899999997</v>
      </c>
      <c r="D68" s="130">
        <v>5.3049720899999997</v>
      </c>
      <c r="E68" s="130">
        <v>0</v>
      </c>
      <c r="F68" s="130">
        <v>4.9682293499999997</v>
      </c>
      <c r="G68" s="130">
        <v>0.33674273999999998</v>
      </c>
      <c r="H68" s="130">
        <v>0</v>
      </c>
      <c r="I68" s="130">
        <v>0</v>
      </c>
      <c r="J68" s="130">
        <v>0</v>
      </c>
      <c r="K68" s="130">
        <v>0</v>
      </c>
      <c r="L68" s="130">
        <v>9929.8126448700004</v>
      </c>
      <c r="M68" s="130">
        <v>214.77291539999999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2685.4367618599999</v>
      </c>
      <c r="C69" s="130">
        <v>5.1732069000000003</v>
      </c>
      <c r="D69" s="130">
        <v>5.1732069000000003</v>
      </c>
      <c r="E69" s="130">
        <v>0</v>
      </c>
      <c r="F69" s="130">
        <v>4.8461631199999999</v>
      </c>
      <c r="G69" s="130">
        <v>0.32704378000000001</v>
      </c>
      <c r="H69" s="130">
        <v>0</v>
      </c>
      <c r="I69" s="130">
        <v>0</v>
      </c>
      <c r="J69" s="130">
        <v>0</v>
      </c>
      <c r="K69" s="130">
        <v>0</v>
      </c>
      <c r="L69" s="130">
        <v>2680.26355496</v>
      </c>
      <c r="M69" s="130">
        <v>240.25977603000001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2468.3679792900002</v>
      </c>
      <c r="C70" s="130">
        <v>5.06587239</v>
      </c>
      <c r="D70" s="130">
        <v>5.06587239</v>
      </c>
      <c r="E70" s="130">
        <v>0</v>
      </c>
      <c r="F70" s="130">
        <v>4.73915124</v>
      </c>
      <c r="G70" s="130">
        <v>0.32672115000000002</v>
      </c>
      <c r="H70" s="130">
        <v>0</v>
      </c>
      <c r="I70" s="130">
        <v>0</v>
      </c>
      <c r="J70" s="130">
        <v>0</v>
      </c>
      <c r="K70" s="130">
        <v>0</v>
      </c>
      <c r="L70" s="130">
        <v>2463.3021068999997</v>
      </c>
      <c r="M70" s="130">
        <v>258.01238468999998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2510.4705087500001</v>
      </c>
      <c r="C71" s="130">
        <v>4.9539422599999998</v>
      </c>
      <c r="D71" s="130">
        <v>4.9539422599999998</v>
      </c>
      <c r="E71" s="130">
        <v>0</v>
      </c>
      <c r="F71" s="130">
        <v>4.6368876500000002</v>
      </c>
      <c r="G71" s="130">
        <v>0.31705461000000001</v>
      </c>
      <c r="H71" s="130">
        <v>0</v>
      </c>
      <c r="I71" s="130">
        <v>0</v>
      </c>
      <c r="J71" s="130">
        <v>0</v>
      </c>
      <c r="K71" s="130">
        <v>0</v>
      </c>
      <c r="L71" s="130">
        <v>2505.5165664900001</v>
      </c>
      <c r="M71" s="130">
        <v>199.00206119000001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2501.4564736399998</v>
      </c>
      <c r="C72" s="130">
        <v>4.8190541500000004</v>
      </c>
      <c r="D72" s="130">
        <v>4.8190541500000004</v>
      </c>
      <c r="E72" s="130">
        <v>0</v>
      </c>
      <c r="F72" s="130">
        <v>4.5122604700000002</v>
      </c>
      <c r="G72" s="130">
        <v>0.30679368000000001</v>
      </c>
      <c r="H72" s="130">
        <v>0</v>
      </c>
      <c r="I72" s="130">
        <v>0</v>
      </c>
      <c r="J72" s="130">
        <v>0</v>
      </c>
      <c r="K72" s="130">
        <v>0</v>
      </c>
      <c r="L72" s="130">
        <v>2496.63741949</v>
      </c>
      <c r="M72" s="130">
        <v>207.75616203000001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2431.8335439399998</v>
      </c>
      <c r="C73" s="130">
        <v>4.7015857900000002</v>
      </c>
      <c r="D73" s="130">
        <v>4.7015857900000002</v>
      </c>
      <c r="E73" s="130">
        <v>0</v>
      </c>
      <c r="F73" s="130">
        <v>4.4048309300000001</v>
      </c>
      <c r="G73" s="130">
        <v>0.29675486000000001</v>
      </c>
      <c r="H73" s="130">
        <v>0</v>
      </c>
      <c r="I73" s="130">
        <v>0</v>
      </c>
      <c r="J73" s="130">
        <v>0</v>
      </c>
      <c r="K73" s="130">
        <v>0</v>
      </c>
      <c r="L73" s="130">
        <v>2427.1319581500002</v>
      </c>
      <c r="M73" s="130">
        <v>157.13680613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2352.6008944800001</v>
      </c>
      <c r="C74" s="130">
        <v>4.5860886599999997</v>
      </c>
      <c r="D74" s="130">
        <v>4.5860886599999997</v>
      </c>
      <c r="E74" s="130">
        <v>0</v>
      </c>
      <c r="F74" s="130">
        <v>4.2997600699999996</v>
      </c>
      <c r="G74" s="130">
        <v>0.28632858999999999</v>
      </c>
      <c r="H74" s="130">
        <v>0</v>
      </c>
      <c r="I74" s="130">
        <v>0</v>
      </c>
      <c r="J74" s="130">
        <v>0</v>
      </c>
      <c r="K74" s="130">
        <v>0</v>
      </c>
      <c r="L74" s="130">
        <v>2348.0148058200002</v>
      </c>
      <c r="M74" s="130">
        <v>133.63920780999999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2411.5997801499998</v>
      </c>
      <c r="C75" s="130">
        <v>3.4597884300000001</v>
      </c>
      <c r="D75" s="130">
        <v>3.4597884300000001</v>
      </c>
      <c r="E75" s="130">
        <v>0</v>
      </c>
      <c r="F75" s="130">
        <v>3.1838814000000002</v>
      </c>
      <c r="G75" s="130">
        <v>0.27590703</v>
      </c>
      <c r="H75" s="130">
        <v>0</v>
      </c>
      <c r="I75" s="130">
        <v>0</v>
      </c>
      <c r="J75" s="130">
        <v>0</v>
      </c>
      <c r="K75" s="130">
        <v>0</v>
      </c>
      <c r="L75" s="130">
        <v>2408.1399917200001</v>
      </c>
      <c r="M75" s="130">
        <v>141.00114816000001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2462.7504173399998</v>
      </c>
      <c r="C76" s="130">
        <v>3.3342027600000002</v>
      </c>
      <c r="D76" s="130">
        <v>3.3342027600000002</v>
      </c>
      <c r="E76" s="130">
        <v>0</v>
      </c>
      <c r="F76" s="130">
        <v>3.0582190200000001</v>
      </c>
      <c r="G76" s="130">
        <v>0.27598373999999998</v>
      </c>
      <c r="H76" s="130">
        <v>0</v>
      </c>
      <c r="I76" s="130">
        <v>0</v>
      </c>
      <c r="J76" s="130">
        <v>0</v>
      </c>
      <c r="K76" s="130">
        <v>0</v>
      </c>
      <c r="L76" s="130">
        <v>2459.4162145800001</v>
      </c>
      <c r="M76" s="130">
        <v>147.13052966999999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2722.69331551</v>
      </c>
      <c r="C77" s="130">
        <v>3.2340833500000001</v>
      </c>
      <c r="D77" s="130">
        <v>3.2340833500000001</v>
      </c>
      <c r="E77" s="130">
        <v>0</v>
      </c>
      <c r="F77" s="130">
        <v>2.9576807299999999</v>
      </c>
      <c r="G77" s="130">
        <v>0.2764026200000001</v>
      </c>
      <c r="H77" s="130">
        <v>0</v>
      </c>
      <c r="I77" s="130">
        <v>0</v>
      </c>
      <c r="J77" s="130">
        <v>0</v>
      </c>
      <c r="K77" s="130">
        <v>0</v>
      </c>
      <c r="L77" s="130">
        <v>2719.4592321599989</v>
      </c>
      <c r="M77" s="130">
        <v>150.24583691999999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2817.6749644000001</v>
      </c>
      <c r="C78" s="130">
        <v>3.3745048500000001</v>
      </c>
      <c r="D78" s="130">
        <v>3.3745048500000001</v>
      </c>
      <c r="E78" s="130">
        <v>0</v>
      </c>
      <c r="F78" s="130">
        <v>3.1007762799999998</v>
      </c>
      <c r="G78" s="130">
        <v>0.27372857</v>
      </c>
      <c r="H78" s="130">
        <v>0</v>
      </c>
      <c r="I78" s="130">
        <v>0</v>
      </c>
      <c r="J78" s="130">
        <v>0</v>
      </c>
      <c r="K78" s="130">
        <v>0</v>
      </c>
      <c r="L78" s="130">
        <v>2814.3004595499997</v>
      </c>
      <c r="M78" s="130">
        <v>159.22120004999999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2740.0311191599999</v>
      </c>
      <c r="C79" s="130">
        <v>3.24470941</v>
      </c>
      <c r="D79" s="130">
        <v>3.24470941</v>
      </c>
      <c r="E79" s="130">
        <v>0</v>
      </c>
      <c r="F79" s="130">
        <v>2.9798553700000001</v>
      </c>
      <c r="G79" s="130">
        <v>0.26485404000000001</v>
      </c>
      <c r="H79" s="130">
        <v>0</v>
      </c>
      <c r="I79" s="130">
        <v>0</v>
      </c>
      <c r="J79" s="130">
        <v>0</v>
      </c>
      <c r="K79" s="130">
        <v>0</v>
      </c>
      <c r="L79" s="130">
        <v>2736.7864097500001</v>
      </c>
      <c r="M79" s="130">
        <v>148.0003792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2686.3400075899999</v>
      </c>
      <c r="C80" s="130">
        <v>3.1188682299999999</v>
      </c>
      <c r="D80" s="130">
        <v>3.1188682299999999</v>
      </c>
      <c r="E80" s="130">
        <v>0</v>
      </c>
      <c r="F80" s="130">
        <v>2.8648862899999998</v>
      </c>
      <c r="G80" s="130">
        <v>0.25398194000000002</v>
      </c>
      <c r="H80" s="130">
        <v>0</v>
      </c>
      <c r="I80" s="130">
        <v>0</v>
      </c>
      <c r="J80" s="130">
        <v>0</v>
      </c>
      <c r="K80" s="130">
        <v>0</v>
      </c>
      <c r="L80" s="130">
        <v>2683.2211393600001</v>
      </c>
      <c r="M80" s="130">
        <v>164.05556838000001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2852.8463025599999</v>
      </c>
      <c r="C81" s="130">
        <v>2.9897028400000001</v>
      </c>
      <c r="D81" s="130">
        <v>2.9897028400000001</v>
      </c>
      <c r="E81" s="130">
        <v>0</v>
      </c>
      <c r="F81" s="130">
        <v>2.7469447100000002</v>
      </c>
      <c r="G81" s="130">
        <v>0.24275812999999999</v>
      </c>
      <c r="H81" s="130">
        <v>0</v>
      </c>
      <c r="I81" s="130">
        <v>0</v>
      </c>
      <c r="J81" s="130">
        <v>0</v>
      </c>
      <c r="K81" s="130">
        <v>0</v>
      </c>
      <c r="L81" s="130">
        <v>2849.8565997200003</v>
      </c>
      <c r="M81" s="130">
        <v>174.13783803999999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3415.4793656699999</v>
      </c>
      <c r="C82" s="130">
        <v>2.8706790999999998</v>
      </c>
      <c r="D82" s="130">
        <v>2.8706790999999998</v>
      </c>
      <c r="E82" s="130">
        <v>0</v>
      </c>
      <c r="F82" s="130">
        <v>2.6392085700000001</v>
      </c>
      <c r="G82" s="130">
        <v>0.23147053000000001</v>
      </c>
      <c r="H82" s="130">
        <v>0</v>
      </c>
      <c r="I82" s="130">
        <v>0</v>
      </c>
      <c r="J82" s="130">
        <v>0</v>
      </c>
      <c r="K82" s="130">
        <v>0</v>
      </c>
      <c r="L82" s="130">
        <v>3412.6086865700004</v>
      </c>
      <c r="M82" s="130">
        <v>339.14306604000001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3266.9217128099999</v>
      </c>
      <c r="C83" s="130">
        <v>2.73564484</v>
      </c>
      <c r="D83" s="130">
        <v>2.73564484</v>
      </c>
      <c r="E83" s="130">
        <v>0</v>
      </c>
      <c r="F83" s="130">
        <v>2.5156852999999999</v>
      </c>
      <c r="G83" s="130">
        <v>0.21995954000000001</v>
      </c>
      <c r="H83" s="130">
        <v>0</v>
      </c>
      <c r="I83" s="130">
        <v>0</v>
      </c>
      <c r="J83" s="130">
        <v>0</v>
      </c>
      <c r="K83" s="130">
        <v>0</v>
      </c>
      <c r="L83" s="130">
        <v>3264.1860679699998</v>
      </c>
      <c r="M83" s="130">
        <v>324.62489024000001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3253.3696301499999</v>
      </c>
      <c r="C84" s="130">
        <v>2.5706905299999998</v>
      </c>
      <c r="D84" s="130">
        <v>2.5706905299999998</v>
      </c>
      <c r="E84" s="130">
        <v>0</v>
      </c>
      <c r="F84" s="130">
        <v>2.36286591</v>
      </c>
      <c r="G84" s="130">
        <v>0.20782461999999999</v>
      </c>
      <c r="H84" s="130">
        <v>0</v>
      </c>
      <c r="I84" s="130">
        <v>0</v>
      </c>
      <c r="J84" s="130">
        <v>0</v>
      </c>
      <c r="K84" s="130">
        <v>0</v>
      </c>
      <c r="L84" s="130">
        <v>3250.7989396200001</v>
      </c>
      <c r="M84" s="130">
        <v>354.84025077000001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3285.9827577800002</v>
      </c>
      <c r="C85" s="130">
        <v>2.4629149300000002</v>
      </c>
      <c r="D85" s="130">
        <v>2.4629149300000002</v>
      </c>
      <c r="E85" s="130">
        <v>0</v>
      </c>
      <c r="F85" s="130">
        <v>2.2550353200000002</v>
      </c>
      <c r="G85" s="130">
        <v>0.20787960999999999</v>
      </c>
      <c r="H85" s="130">
        <v>0</v>
      </c>
      <c r="I85" s="130">
        <v>0</v>
      </c>
      <c r="J85" s="130">
        <v>0</v>
      </c>
      <c r="K85" s="130">
        <v>0</v>
      </c>
      <c r="L85" s="130">
        <v>3283.5198428499998</v>
      </c>
      <c r="M85" s="130">
        <v>250.28844189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3399.1138929799999</v>
      </c>
      <c r="C86" s="130">
        <v>0.41089058000000001</v>
      </c>
      <c r="D86" s="130">
        <v>0.41089058000000001</v>
      </c>
      <c r="E86" s="130">
        <v>0</v>
      </c>
      <c r="F86" s="130">
        <v>0.20269765000000001</v>
      </c>
      <c r="G86" s="130">
        <v>0.20819293</v>
      </c>
      <c r="H86" s="130">
        <v>0</v>
      </c>
      <c r="I86" s="130">
        <v>0</v>
      </c>
      <c r="J86" s="130">
        <v>0</v>
      </c>
      <c r="K86" s="130">
        <v>0</v>
      </c>
      <c r="L86" s="130">
        <v>3398.7030024000001</v>
      </c>
      <c r="M86" s="130">
        <v>345.23322553999998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3279.62219147</v>
      </c>
      <c r="C87" s="130">
        <v>0.40348442000000001</v>
      </c>
      <c r="D87" s="130">
        <v>0.40348442000000001</v>
      </c>
      <c r="E87" s="130">
        <v>0</v>
      </c>
      <c r="F87" s="130">
        <v>0.19549019000000001</v>
      </c>
      <c r="G87" s="130">
        <v>0.20799423</v>
      </c>
      <c r="H87" s="130">
        <v>0</v>
      </c>
      <c r="I87" s="130">
        <v>0</v>
      </c>
      <c r="J87" s="130">
        <v>0</v>
      </c>
      <c r="K87" s="130">
        <v>0</v>
      </c>
      <c r="L87" s="130">
        <v>3279.2187070499999</v>
      </c>
      <c r="M87" s="130">
        <v>278.74675686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3254.9053834800002</v>
      </c>
      <c r="C88" s="130">
        <v>0.39471045999999999</v>
      </c>
      <c r="D88" s="130">
        <v>0.39471045999999999</v>
      </c>
      <c r="E88" s="130">
        <v>0</v>
      </c>
      <c r="F88" s="130">
        <v>0.18825997999999999</v>
      </c>
      <c r="G88" s="130">
        <v>0.20645047999999999</v>
      </c>
      <c r="H88" s="130">
        <v>0</v>
      </c>
      <c r="I88" s="130">
        <v>0</v>
      </c>
      <c r="J88" s="130">
        <v>0</v>
      </c>
      <c r="K88" s="130">
        <v>0</v>
      </c>
      <c r="L88" s="130">
        <v>3254.51067302</v>
      </c>
      <c r="M88" s="130">
        <v>293.60173845000003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3376.9521255899999</v>
      </c>
      <c r="C89" s="130">
        <v>0.38038101000000002</v>
      </c>
      <c r="D89" s="130">
        <v>0.38038101000000002</v>
      </c>
      <c r="E89" s="130">
        <v>0</v>
      </c>
      <c r="F89" s="130">
        <v>0.18103074999999999</v>
      </c>
      <c r="G89" s="130">
        <v>0.19935026</v>
      </c>
      <c r="H89" s="130">
        <v>0</v>
      </c>
      <c r="I89" s="130">
        <v>0</v>
      </c>
      <c r="J89" s="130">
        <v>0</v>
      </c>
      <c r="K89" s="130">
        <v>0</v>
      </c>
      <c r="L89" s="130">
        <v>3376.5717445799996</v>
      </c>
      <c r="M89" s="130">
        <v>339.31762721000001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3359.0829895799998</v>
      </c>
      <c r="C90" s="130">
        <v>0.36597724999999998</v>
      </c>
      <c r="D90" s="130">
        <v>0.36597724999999998</v>
      </c>
      <c r="E90" s="130">
        <v>0</v>
      </c>
      <c r="F90" s="130">
        <v>0.17380076</v>
      </c>
      <c r="G90" s="130">
        <v>0.19217649000000001</v>
      </c>
      <c r="H90" s="130">
        <v>0</v>
      </c>
      <c r="I90" s="130">
        <v>0</v>
      </c>
      <c r="J90" s="130">
        <v>0</v>
      </c>
      <c r="K90" s="130">
        <v>0</v>
      </c>
      <c r="L90" s="130">
        <v>3358.7170123299998</v>
      </c>
      <c r="M90" s="130">
        <v>325.90718738999999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3185.7460516400001</v>
      </c>
      <c r="C91" s="130">
        <v>0.35143458</v>
      </c>
      <c r="D91" s="130">
        <v>0.35143458</v>
      </c>
      <c r="E91" s="130">
        <v>0</v>
      </c>
      <c r="F91" s="130">
        <v>0.16665956000000001</v>
      </c>
      <c r="G91" s="130">
        <v>0.18477502000000001</v>
      </c>
      <c r="H91" s="130">
        <v>0</v>
      </c>
      <c r="I91" s="130">
        <v>0</v>
      </c>
      <c r="J91" s="130">
        <v>0</v>
      </c>
      <c r="K91" s="130">
        <v>0</v>
      </c>
      <c r="L91" s="130">
        <v>3185.3946170600002</v>
      </c>
      <c r="M91" s="130">
        <v>252.97466795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3421.5516910000001</v>
      </c>
      <c r="C92" s="130">
        <v>0.33670658999999997</v>
      </c>
      <c r="D92" s="130">
        <v>0.33670658999999997</v>
      </c>
      <c r="E92" s="130">
        <v>0</v>
      </c>
      <c r="F92" s="130">
        <v>0.1593369</v>
      </c>
      <c r="G92" s="130">
        <v>0.17736969</v>
      </c>
      <c r="H92" s="130">
        <v>0</v>
      </c>
      <c r="I92" s="130">
        <v>0</v>
      </c>
      <c r="J92" s="130">
        <v>0</v>
      </c>
      <c r="K92" s="130">
        <v>0</v>
      </c>
      <c r="L92" s="130">
        <v>3421.2149844099999</v>
      </c>
      <c r="M92" s="130">
        <v>333.69008350000001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3495.8284648099998</v>
      </c>
      <c r="C93" s="130">
        <v>0.32191660999999999</v>
      </c>
      <c r="D93" s="130">
        <v>0.32191660999999999</v>
      </c>
      <c r="E93" s="130">
        <v>0</v>
      </c>
      <c r="F93" s="130">
        <v>0.15210309999999999</v>
      </c>
      <c r="G93" s="130">
        <v>0.16981351</v>
      </c>
      <c r="H93" s="130">
        <v>0</v>
      </c>
      <c r="I93" s="130">
        <v>0</v>
      </c>
      <c r="J93" s="130">
        <v>0</v>
      </c>
      <c r="K93" s="130">
        <v>0</v>
      </c>
      <c r="L93" s="130">
        <v>3495.5065482</v>
      </c>
      <c r="M93" s="130">
        <v>403.17358686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3662.9673995799999</v>
      </c>
      <c r="C94" s="130">
        <v>0.30673719999999999</v>
      </c>
      <c r="D94" s="130">
        <v>0.30673719999999999</v>
      </c>
      <c r="E94" s="130">
        <v>0</v>
      </c>
      <c r="F94" s="130">
        <v>0.14478669999999999</v>
      </c>
      <c r="G94" s="130">
        <v>0.1619505</v>
      </c>
      <c r="H94" s="130">
        <v>0</v>
      </c>
      <c r="I94" s="130">
        <v>0</v>
      </c>
      <c r="J94" s="130">
        <v>0</v>
      </c>
      <c r="K94" s="130">
        <v>0</v>
      </c>
      <c r="L94" s="130">
        <v>3662.6606623799998</v>
      </c>
      <c r="M94" s="130">
        <v>378.22217004999999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3903.7016696800001</v>
      </c>
      <c r="C95" s="130">
        <v>5.2930085600000005</v>
      </c>
      <c r="D95" s="130">
        <v>5.2930085600000005</v>
      </c>
      <c r="E95" s="130">
        <v>0</v>
      </c>
      <c r="F95" s="130">
        <v>4.8344722000000004</v>
      </c>
      <c r="G95" s="130">
        <v>0.45853635999999998</v>
      </c>
      <c r="H95" s="130">
        <v>0</v>
      </c>
      <c r="I95" s="130">
        <v>0</v>
      </c>
      <c r="J95" s="130">
        <v>0</v>
      </c>
      <c r="K95" s="130">
        <v>0</v>
      </c>
      <c r="L95" s="130">
        <v>3898.4086611200005</v>
      </c>
      <c r="M95" s="130">
        <v>834.82297560999996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3989.8675468400002</v>
      </c>
      <c r="C96" s="130">
        <v>0.27622592000000001</v>
      </c>
      <c r="D96" s="130">
        <v>0.27622592000000001</v>
      </c>
      <c r="E96" s="130">
        <v>0</v>
      </c>
      <c r="F96" s="130">
        <v>0.13039271</v>
      </c>
      <c r="G96" s="130">
        <v>0.14583320999999999</v>
      </c>
      <c r="H96" s="130">
        <v>0</v>
      </c>
      <c r="I96" s="130">
        <v>0</v>
      </c>
      <c r="J96" s="130">
        <v>0</v>
      </c>
      <c r="K96" s="130">
        <v>0</v>
      </c>
      <c r="L96" s="130">
        <v>3989.5913209200003</v>
      </c>
      <c r="M96" s="130">
        <v>795.32305680000002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4011.9844441099999</v>
      </c>
      <c r="C97" s="130">
        <v>0.26084829999999998</v>
      </c>
      <c r="D97" s="130">
        <v>0.26084829999999998</v>
      </c>
      <c r="E97" s="130">
        <v>0</v>
      </c>
      <c r="F97" s="130">
        <v>0.12322422999999999</v>
      </c>
      <c r="G97" s="130">
        <v>0.13762406999999999</v>
      </c>
      <c r="H97" s="130">
        <v>0</v>
      </c>
      <c r="I97" s="130">
        <v>0</v>
      </c>
      <c r="J97" s="130">
        <v>0</v>
      </c>
      <c r="K97" s="130">
        <v>0</v>
      </c>
      <c r="L97" s="130">
        <v>4011.7235958100009</v>
      </c>
      <c r="M97" s="130">
        <v>723.69795739999995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3750.8611990300001</v>
      </c>
      <c r="C98" s="130">
        <v>0.23700256</v>
      </c>
      <c r="D98" s="130">
        <v>0.23700256</v>
      </c>
      <c r="E98" s="130">
        <v>0</v>
      </c>
      <c r="F98" s="130">
        <v>0.11610932</v>
      </c>
      <c r="G98" s="130">
        <v>0.12089324</v>
      </c>
      <c r="H98" s="130">
        <v>0</v>
      </c>
      <c r="I98" s="130">
        <v>0</v>
      </c>
      <c r="J98" s="130">
        <v>0</v>
      </c>
      <c r="K98" s="130">
        <v>0</v>
      </c>
      <c r="L98" s="130">
        <v>3750.6241964700002</v>
      </c>
      <c r="M98" s="130">
        <v>673.19408862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3957.2223245499999</v>
      </c>
      <c r="C99" s="130">
        <v>0.19260521000000003</v>
      </c>
      <c r="D99" s="130">
        <v>0.19260521000000003</v>
      </c>
      <c r="E99" s="130">
        <v>0</v>
      </c>
      <c r="F99" s="130">
        <v>0.10868184</v>
      </c>
      <c r="G99" s="130">
        <v>8.3923370000000011E-2</v>
      </c>
      <c r="H99" s="130">
        <v>0</v>
      </c>
      <c r="I99" s="130">
        <v>0</v>
      </c>
      <c r="J99" s="130">
        <v>0</v>
      </c>
      <c r="K99" s="130">
        <v>0</v>
      </c>
      <c r="L99" s="130">
        <v>3957.0297193400006</v>
      </c>
      <c r="M99" s="130">
        <v>748.89637720999997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4101.5432254699999</v>
      </c>
      <c r="C100" s="130">
        <v>0.17215139000000002</v>
      </c>
      <c r="D100" s="130">
        <v>0.17215139000000002</v>
      </c>
      <c r="E100" s="130">
        <v>0</v>
      </c>
      <c r="F100" s="130">
        <v>0.10160893</v>
      </c>
      <c r="G100" s="130">
        <v>7.0542460000000001E-2</v>
      </c>
      <c r="H100" s="130">
        <v>0</v>
      </c>
      <c r="I100" s="130">
        <v>0</v>
      </c>
      <c r="J100" s="130">
        <v>0</v>
      </c>
      <c r="K100" s="130">
        <v>0</v>
      </c>
      <c r="L100" s="130">
        <v>4101.3710740799988</v>
      </c>
      <c r="M100" s="130">
        <v>778.87998105999998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4269.4615066699998</v>
      </c>
      <c r="C101" s="130">
        <v>0.14526791</v>
      </c>
      <c r="D101" s="130">
        <v>0.14526791</v>
      </c>
      <c r="E101" s="130">
        <v>0</v>
      </c>
      <c r="F101" s="130">
        <v>9.4203330000000002E-2</v>
      </c>
      <c r="G101" s="130">
        <v>5.1064580000000005E-2</v>
      </c>
      <c r="H101" s="130">
        <v>0</v>
      </c>
      <c r="I101" s="130">
        <v>0</v>
      </c>
      <c r="J101" s="130">
        <v>0</v>
      </c>
      <c r="K101" s="130">
        <v>0</v>
      </c>
      <c r="L101" s="130">
        <v>4269.3162387599996</v>
      </c>
      <c r="M101" s="130">
        <v>772.41320580000001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4501.6775970199997</v>
      </c>
      <c r="C102" s="130">
        <v>0.13338278000000001</v>
      </c>
      <c r="D102" s="130">
        <v>0.13338278000000001</v>
      </c>
      <c r="E102" s="130">
        <v>0</v>
      </c>
      <c r="F102" s="130">
        <v>8.696305E-2</v>
      </c>
      <c r="G102" s="130">
        <v>4.6419729999999999E-2</v>
      </c>
      <c r="H102" s="130">
        <v>0</v>
      </c>
      <c r="I102" s="130">
        <v>0</v>
      </c>
      <c r="J102" s="130">
        <v>0</v>
      </c>
      <c r="K102" s="130">
        <v>0</v>
      </c>
      <c r="L102" s="130">
        <v>4501.5442142400016</v>
      </c>
      <c r="M102" s="130">
        <v>779.12245925000002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4440.1932804799999</v>
      </c>
      <c r="C103" s="130">
        <v>0.12635473</v>
      </c>
      <c r="D103" s="130">
        <v>0.12635473</v>
      </c>
      <c r="E103" s="130">
        <v>0</v>
      </c>
      <c r="F103" s="130">
        <v>7.9808130000000005E-2</v>
      </c>
      <c r="G103" s="130">
        <v>4.65466E-2</v>
      </c>
      <c r="H103" s="130">
        <v>0</v>
      </c>
      <c r="I103" s="130">
        <v>0</v>
      </c>
      <c r="J103" s="130">
        <v>0</v>
      </c>
      <c r="K103" s="130">
        <v>0</v>
      </c>
      <c r="L103" s="130">
        <v>4440.0669257500003</v>
      </c>
      <c r="M103" s="130">
        <v>751.33190850000005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4397.4653796000002</v>
      </c>
      <c r="C104" s="130">
        <v>4.6504000000000004E-2</v>
      </c>
      <c r="D104" s="130">
        <v>4.6504000000000004E-2</v>
      </c>
      <c r="E104" s="130">
        <v>0</v>
      </c>
      <c r="F104" s="130">
        <v>0</v>
      </c>
      <c r="G104" s="130">
        <v>4.6504000000000004E-2</v>
      </c>
      <c r="H104" s="130">
        <v>0</v>
      </c>
      <c r="I104" s="130">
        <v>0</v>
      </c>
      <c r="J104" s="130">
        <v>0</v>
      </c>
      <c r="K104" s="130">
        <v>0</v>
      </c>
      <c r="L104" s="130">
        <v>4397.4188755999994</v>
      </c>
      <c r="M104" s="130">
        <v>734.1580821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4461.6353649499997</v>
      </c>
      <c r="C105" s="130">
        <v>4.6517370000000002E-2</v>
      </c>
      <c r="D105" s="130">
        <v>4.6517370000000002E-2</v>
      </c>
      <c r="E105" s="130">
        <v>0</v>
      </c>
      <c r="F105" s="130">
        <v>0</v>
      </c>
      <c r="G105" s="130">
        <v>4.6517370000000002E-2</v>
      </c>
      <c r="H105" s="130">
        <v>0</v>
      </c>
      <c r="I105" s="130">
        <v>0</v>
      </c>
      <c r="J105" s="130">
        <v>0</v>
      </c>
      <c r="K105" s="130">
        <v>0</v>
      </c>
      <c r="L105" s="130">
        <v>4461.5888475800002</v>
      </c>
      <c r="M105" s="130">
        <v>790.0486363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4440.91204509</v>
      </c>
      <c r="C106" s="130">
        <v>4.2587880000000002E-2</v>
      </c>
      <c r="D106" s="130">
        <v>4.2587880000000002E-2</v>
      </c>
      <c r="E106" s="130">
        <v>0</v>
      </c>
      <c r="F106" s="130">
        <v>0</v>
      </c>
      <c r="G106" s="130">
        <v>4.2587880000000002E-2</v>
      </c>
      <c r="H106" s="130">
        <v>0</v>
      </c>
      <c r="I106" s="130">
        <v>0</v>
      </c>
      <c r="J106" s="130">
        <v>0</v>
      </c>
      <c r="K106" s="130">
        <v>0</v>
      </c>
      <c r="L106" s="130">
        <v>4440.8694572100003</v>
      </c>
      <c r="M106" s="130">
        <v>765.47922688999995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4472.6474806099995</v>
      </c>
      <c r="C107" s="130">
        <v>3.8553450000000003E-2</v>
      </c>
      <c r="D107" s="130">
        <v>3.8553450000000003E-2</v>
      </c>
      <c r="E107" s="130">
        <v>0</v>
      </c>
      <c r="F107" s="130">
        <v>0</v>
      </c>
      <c r="G107" s="130">
        <v>3.8553450000000003E-2</v>
      </c>
      <c r="H107" s="130">
        <v>0</v>
      </c>
      <c r="I107" s="130">
        <v>0</v>
      </c>
      <c r="J107" s="130">
        <v>0</v>
      </c>
      <c r="K107" s="130">
        <v>0</v>
      </c>
      <c r="L107" s="130">
        <v>4472.6089271599903</v>
      </c>
      <c r="M107" s="130">
        <v>918.08611632999998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4351.7795884300003</v>
      </c>
      <c r="C108" s="130">
        <v>3.4567140000000003E-2</v>
      </c>
      <c r="D108" s="130">
        <v>3.4567140000000003E-2</v>
      </c>
      <c r="E108" s="130">
        <v>0</v>
      </c>
      <c r="F108" s="130">
        <v>0</v>
      </c>
      <c r="G108" s="130">
        <v>3.4567140000000003E-2</v>
      </c>
      <c r="H108" s="130">
        <v>0</v>
      </c>
      <c r="I108" s="130">
        <v>0</v>
      </c>
      <c r="J108" s="130">
        <v>0</v>
      </c>
      <c r="K108" s="130">
        <v>0</v>
      </c>
      <c r="L108" s="130">
        <v>4351.7450212900003</v>
      </c>
      <c r="M108" s="130">
        <v>854.62834242999998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4336.2889193299998</v>
      </c>
      <c r="C109" s="130">
        <v>3.0238250000000001E-2</v>
      </c>
      <c r="D109" s="130">
        <v>3.0238250000000001E-2</v>
      </c>
      <c r="E109" s="130">
        <v>0</v>
      </c>
      <c r="F109" s="130">
        <v>0</v>
      </c>
      <c r="G109" s="130">
        <v>3.0238250000000001E-2</v>
      </c>
      <c r="H109" s="130">
        <v>0</v>
      </c>
      <c r="I109" s="130">
        <v>0</v>
      </c>
      <c r="J109" s="130">
        <v>0</v>
      </c>
      <c r="K109" s="130">
        <v>0</v>
      </c>
      <c r="L109" s="130">
        <v>4336.2586810800003</v>
      </c>
      <c r="M109" s="130">
        <v>963.95733375999998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3830.4689748400001</v>
      </c>
      <c r="C110" s="130">
        <v>2.5801879999999999E-2</v>
      </c>
      <c r="D110" s="130">
        <v>2.5801879999999999E-2</v>
      </c>
      <c r="E110" s="130">
        <v>0</v>
      </c>
      <c r="F110" s="130">
        <v>0</v>
      </c>
      <c r="G110" s="130">
        <v>2.5801879999999999E-2</v>
      </c>
      <c r="H110" s="130">
        <v>0</v>
      </c>
      <c r="I110" s="130">
        <v>0</v>
      </c>
      <c r="J110" s="130">
        <v>0</v>
      </c>
      <c r="K110" s="130">
        <v>0</v>
      </c>
      <c r="L110" s="130">
        <v>3830.4431729600001</v>
      </c>
      <c r="M110" s="130">
        <v>851.09436221999999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3689.6613048499999</v>
      </c>
      <c r="C111" s="130">
        <v>2.1303579999999999E-2</v>
      </c>
      <c r="D111" s="130">
        <v>2.1303579999999999E-2</v>
      </c>
      <c r="E111" s="130">
        <v>0</v>
      </c>
      <c r="F111" s="130">
        <v>0</v>
      </c>
      <c r="G111" s="130">
        <v>2.1303579999999999E-2</v>
      </c>
      <c r="H111" s="130">
        <v>0</v>
      </c>
      <c r="I111" s="130">
        <v>0</v>
      </c>
      <c r="J111" s="130">
        <v>0</v>
      </c>
      <c r="K111" s="130">
        <v>0</v>
      </c>
      <c r="L111" s="130">
        <v>3689.6400012700001</v>
      </c>
      <c r="M111" s="130">
        <v>655.08581346999995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3916.5704046999999</v>
      </c>
      <c r="C112" s="130">
        <v>1.6697739999999999E-2</v>
      </c>
      <c r="D112" s="130">
        <v>1.6697739999999999E-2</v>
      </c>
      <c r="E112" s="130">
        <v>0</v>
      </c>
      <c r="F112" s="130">
        <v>0</v>
      </c>
      <c r="G112" s="130">
        <v>1.6697739999999999E-2</v>
      </c>
      <c r="H112" s="130">
        <v>0</v>
      </c>
      <c r="I112" s="130">
        <v>0</v>
      </c>
      <c r="J112" s="130">
        <v>0</v>
      </c>
      <c r="K112" s="130">
        <v>0</v>
      </c>
      <c r="L112" s="130">
        <v>3916.55370696</v>
      </c>
      <c r="M112" s="130">
        <v>637.53116123999996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3819.5169903800002</v>
      </c>
      <c r="C113" s="130">
        <v>0</v>
      </c>
      <c r="D113" s="130">
        <v>0</v>
      </c>
      <c r="E113" s="130">
        <v>0</v>
      </c>
      <c r="F113" s="130">
        <v>0</v>
      </c>
      <c r="G113" s="130">
        <v>0</v>
      </c>
      <c r="H113" s="130">
        <v>0</v>
      </c>
      <c r="I113" s="130">
        <v>0</v>
      </c>
      <c r="J113" s="130">
        <v>0</v>
      </c>
      <c r="K113" s="130">
        <v>0</v>
      </c>
      <c r="L113" s="130">
        <v>3819.5169903800002</v>
      </c>
      <c r="M113" s="130">
        <v>561.12218887999995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3802.9018735999998</v>
      </c>
      <c r="C114" s="130">
        <v>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  <c r="K114" s="130">
        <v>0</v>
      </c>
      <c r="L114" s="130">
        <v>3802.9018735999998</v>
      </c>
      <c r="M114" s="130">
        <v>682.67190429000004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3910.18598793</v>
      </c>
      <c r="C115" s="130">
        <v>0</v>
      </c>
      <c r="D115" s="130">
        <v>0</v>
      </c>
      <c r="E115" s="130">
        <v>0</v>
      </c>
      <c r="F115" s="130">
        <v>0</v>
      </c>
      <c r="G115" s="130">
        <v>0</v>
      </c>
      <c r="H115" s="130">
        <v>0</v>
      </c>
      <c r="I115" s="130">
        <v>0</v>
      </c>
      <c r="J115" s="130">
        <v>0</v>
      </c>
      <c r="K115" s="130">
        <v>0</v>
      </c>
      <c r="L115" s="130">
        <v>3910.18598793</v>
      </c>
      <c r="M115" s="130">
        <v>701.42899223999996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3997.7141533700001</v>
      </c>
      <c r="C116" s="130">
        <v>0</v>
      </c>
      <c r="D116" s="130"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0</v>
      </c>
      <c r="J116" s="130">
        <v>0</v>
      </c>
      <c r="K116" s="130">
        <v>0</v>
      </c>
      <c r="L116" s="130">
        <v>3997.7141533700001</v>
      </c>
      <c r="M116" s="130">
        <v>824.50471992999996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3962.29590216</v>
      </c>
      <c r="C117" s="130">
        <v>0</v>
      </c>
      <c r="D117" s="130">
        <v>0</v>
      </c>
      <c r="E117" s="130">
        <v>0</v>
      </c>
      <c r="F117" s="130">
        <v>0</v>
      </c>
      <c r="G117" s="130">
        <v>0</v>
      </c>
      <c r="H117" s="130">
        <v>0</v>
      </c>
      <c r="I117" s="130">
        <v>0</v>
      </c>
      <c r="J117" s="130">
        <v>0</v>
      </c>
      <c r="K117" s="130">
        <v>0</v>
      </c>
      <c r="L117" s="130">
        <v>3962.29590216</v>
      </c>
      <c r="M117" s="130">
        <v>897.43764180000005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3837.13153078</v>
      </c>
      <c r="C118" s="130">
        <v>0</v>
      </c>
      <c r="D118" s="130">
        <v>0</v>
      </c>
      <c r="E118" s="130">
        <v>0</v>
      </c>
      <c r="F118" s="130">
        <v>0</v>
      </c>
      <c r="G118" s="130">
        <v>0</v>
      </c>
      <c r="H118" s="130">
        <v>0</v>
      </c>
      <c r="I118" s="130">
        <v>0</v>
      </c>
      <c r="J118" s="130">
        <v>0</v>
      </c>
      <c r="K118" s="130">
        <v>0</v>
      </c>
      <c r="L118" s="130">
        <v>3837.13153078</v>
      </c>
      <c r="M118" s="130">
        <v>809.30260106000003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3641.69690881</v>
      </c>
      <c r="C119" s="130">
        <v>0</v>
      </c>
      <c r="D119" s="130">
        <v>0</v>
      </c>
      <c r="E119" s="130">
        <v>0</v>
      </c>
      <c r="F119" s="130">
        <v>0</v>
      </c>
      <c r="G119" s="130">
        <v>0</v>
      </c>
      <c r="H119" s="130">
        <v>0</v>
      </c>
      <c r="I119" s="130">
        <v>0</v>
      </c>
      <c r="J119" s="130">
        <v>0</v>
      </c>
      <c r="K119" s="130">
        <v>0</v>
      </c>
      <c r="L119" s="130">
        <v>3641.69690881</v>
      </c>
      <c r="M119" s="130">
        <v>645.60156400000005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3489.1242176699998</v>
      </c>
      <c r="C120" s="130">
        <v>0</v>
      </c>
      <c r="D120" s="130">
        <v>0</v>
      </c>
      <c r="E120" s="130">
        <v>0</v>
      </c>
      <c r="F120" s="130">
        <v>0</v>
      </c>
      <c r="G120" s="130">
        <v>0</v>
      </c>
      <c r="H120" s="130">
        <v>0</v>
      </c>
      <c r="I120" s="130">
        <v>0</v>
      </c>
      <c r="J120" s="130">
        <v>0</v>
      </c>
      <c r="K120" s="130">
        <v>0</v>
      </c>
      <c r="L120" s="130">
        <v>3489.1242176699998</v>
      </c>
      <c r="M120" s="130">
        <v>298.82108997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3805.7070870399998</v>
      </c>
      <c r="C121" s="130">
        <v>0</v>
      </c>
      <c r="D121" s="130">
        <v>0</v>
      </c>
      <c r="E121" s="130">
        <v>0</v>
      </c>
      <c r="F121" s="130">
        <v>0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3805.7070870399998</v>
      </c>
      <c r="M121" s="130">
        <v>186.27272988000001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3465.7970248400002</v>
      </c>
      <c r="C122" s="130">
        <v>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3465.7970248400002</v>
      </c>
      <c r="M122" s="130">
        <v>193.32508720999999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3402.3052379999999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3402.3052379999999</v>
      </c>
      <c r="M123" s="130">
        <v>171.71545424999999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3432.96756792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3432.96756792</v>
      </c>
      <c r="M124" s="130">
        <v>199.78138357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3440.0143446400002</v>
      </c>
      <c r="C125" s="13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3440.0143446400002</v>
      </c>
      <c r="M125" s="130">
        <v>178.43499543999999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3432.82312314</v>
      </c>
      <c r="C126" s="13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3432.82312314</v>
      </c>
      <c r="M126" s="130">
        <v>187.21681896000001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3517.2690954999998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3517.2690954999998</v>
      </c>
      <c r="M127" s="130">
        <v>186.0779402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3603.3438991799999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3603.3438991799999</v>
      </c>
      <c r="M128" s="130">
        <v>205.85489458000001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3569.5950732599999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3569.5950732599999</v>
      </c>
      <c r="M129" s="130">
        <v>162.72754990999999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3609.0501148399999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3609.0501148399999</v>
      </c>
      <c r="M130" s="130">
        <v>153.50963647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3549.8903846200001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3549.8903846200001</v>
      </c>
      <c r="M131" s="130">
        <v>137.11948186999999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3591.6333398199999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3591.6333398199999</v>
      </c>
      <c r="M132" s="130">
        <v>95.61666907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3549.27452137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3549.27452137</v>
      </c>
      <c r="M133" s="130">
        <v>170.51447024999999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3638.73503467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3638.73503467</v>
      </c>
      <c r="M134" s="130">
        <v>95.685636450000004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3863.02475181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3863.02475181</v>
      </c>
      <c r="M135" s="130">
        <v>140.86378771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4012.7617913600002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4012.7617913600002</v>
      </c>
      <c r="M136" s="130">
        <v>213.77675234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4101.3592773999999</v>
      </c>
      <c r="C137" s="130">
        <v>13.61730794</v>
      </c>
      <c r="D137" s="130">
        <v>13.61730794</v>
      </c>
      <c r="E137" s="130">
        <v>1.8526604799999999</v>
      </c>
      <c r="F137" s="130">
        <v>11.764647460000001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4087.7419694599998</v>
      </c>
      <c r="M137" s="130">
        <v>176.1675908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4282.9698171600003</v>
      </c>
      <c r="C138" s="130">
        <v>16.926875450000001</v>
      </c>
      <c r="D138" s="130">
        <v>16.926875450000001</v>
      </c>
      <c r="E138" s="130">
        <v>3.2296863299999998</v>
      </c>
      <c r="F138" s="130">
        <v>13.697189120000001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4266.0429417100004</v>
      </c>
      <c r="M138" s="130">
        <v>132.38257829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4380.3174447700003</v>
      </c>
      <c r="C139" s="130">
        <v>1.95741042</v>
      </c>
      <c r="D139" s="130">
        <v>1.95741042</v>
      </c>
      <c r="E139" s="130">
        <v>0</v>
      </c>
      <c r="F139" s="130">
        <v>1.95741042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4378.3600343500002</v>
      </c>
      <c r="M139" s="130">
        <v>138.64989707999999</v>
      </c>
      <c r="N139" s="130"/>
      <c r="O139" s="130"/>
      <c r="P139" s="130"/>
      <c r="Q139" s="130"/>
      <c r="R139" s="130"/>
      <c r="S139" s="130"/>
      <c r="T139" s="130"/>
    </row>
    <row r="140" spans="1:20">
      <c r="A140" s="8">
        <v>44470</v>
      </c>
      <c r="B140" s="130">
        <v>4560.4573769299996</v>
      </c>
      <c r="C140" s="130">
        <v>1.9634476300000001</v>
      </c>
      <c r="D140" s="130">
        <v>1.9634476300000001</v>
      </c>
      <c r="E140" s="130">
        <v>0</v>
      </c>
      <c r="F140" s="130">
        <v>1.9634476300000001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4558.4939292999998</v>
      </c>
      <c r="M140" s="130">
        <v>142.35772044000001</v>
      </c>
      <c r="N140" s="130"/>
      <c r="O140" s="130"/>
      <c r="P140" s="130"/>
      <c r="Q140" s="130"/>
      <c r="R140" s="130"/>
      <c r="S140" s="130"/>
      <c r="T140" s="130"/>
    </row>
    <row r="141" spans="1:20">
      <c r="A141" s="8">
        <v>44501</v>
      </c>
      <c r="B141" s="130">
        <v>4606.5808645099996</v>
      </c>
      <c r="C141" s="130">
        <v>1.9682180499999999</v>
      </c>
      <c r="D141" s="130">
        <v>1.9682180499999999</v>
      </c>
      <c r="E141" s="130">
        <v>0</v>
      </c>
      <c r="F141" s="130">
        <v>1.9682180499999999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4604.6126464600002</v>
      </c>
      <c r="M141" s="130">
        <v>221.94991203999999</v>
      </c>
      <c r="N141" s="130"/>
      <c r="O141" s="130"/>
      <c r="P141" s="130"/>
      <c r="Q141" s="130"/>
      <c r="R141" s="130"/>
      <c r="S141" s="130"/>
      <c r="T141" s="130"/>
    </row>
    <row r="142" spans="1:20">
      <c r="A142" s="8">
        <v>44531</v>
      </c>
      <c r="B142" s="130">
        <v>4609.0678779600003</v>
      </c>
      <c r="C142" s="130">
        <v>1.72240276</v>
      </c>
      <c r="D142" s="130">
        <v>1.72240276</v>
      </c>
      <c r="E142" s="130">
        <v>0</v>
      </c>
      <c r="F142" s="130">
        <v>1.72240276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4607.3454751999998</v>
      </c>
      <c r="M142" s="130">
        <v>247.44414531999999</v>
      </c>
      <c r="N142" s="130"/>
      <c r="O142" s="130"/>
      <c r="P142" s="130"/>
      <c r="Q142" s="130"/>
      <c r="R142" s="130"/>
      <c r="S142" s="130"/>
      <c r="T142" s="130"/>
    </row>
    <row r="143" spans="1:20">
      <c r="A143" s="8">
        <v>44562</v>
      </c>
      <c r="B143" s="130">
        <v>4500.29653925</v>
      </c>
      <c r="C143" s="130">
        <v>7.5265557799999998</v>
      </c>
      <c r="D143" s="130">
        <v>7.5265557799999998</v>
      </c>
      <c r="E143" s="130">
        <v>0</v>
      </c>
      <c r="F143" s="130">
        <v>7.5265557799999998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4492.7699834699997</v>
      </c>
      <c r="M143" s="130">
        <v>377.80320519999998</v>
      </c>
      <c r="N143" s="130"/>
      <c r="O143" s="130"/>
      <c r="P143" s="130"/>
      <c r="Q143" s="130"/>
      <c r="R143" s="130"/>
      <c r="S143" s="130"/>
      <c r="T143" s="130"/>
    </row>
    <row r="144" spans="1:20">
      <c r="A144" s="8">
        <v>44593</v>
      </c>
      <c r="B144" s="130">
        <v>4182.3568308599997</v>
      </c>
      <c r="C144" s="130">
        <v>7.5730012699999998</v>
      </c>
      <c r="D144" s="130">
        <v>7.5730012699999998</v>
      </c>
      <c r="E144" s="130">
        <v>0</v>
      </c>
      <c r="F144" s="130">
        <v>7.5730012699999998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4174.7838295900001</v>
      </c>
      <c r="M144" s="130">
        <v>330.42954643000002</v>
      </c>
      <c r="N144" s="130"/>
      <c r="O144" s="130"/>
      <c r="P144" s="130"/>
      <c r="Q144" s="130"/>
      <c r="R144" s="130"/>
      <c r="S144" s="130"/>
      <c r="T144" s="130"/>
    </row>
    <row r="145" spans="1:20">
      <c r="A145" s="8">
        <v>44621</v>
      </c>
      <c r="B145" s="130">
        <v>4378.69803899</v>
      </c>
      <c r="C145" s="130">
        <v>7.3352682199999997</v>
      </c>
      <c r="D145" s="130">
        <v>7.3352682199999997</v>
      </c>
      <c r="E145" s="130">
        <v>0</v>
      </c>
      <c r="F145" s="130">
        <v>7.3352682199999997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4371.3627707699998</v>
      </c>
      <c r="M145" s="130">
        <v>332.59756078999999</v>
      </c>
      <c r="N145" s="130"/>
      <c r="O145" s="130"/>
      <c r="P145" s="130"/>
      <c r="Q145" s="130"/>
      <c r="R145" s="130"/>
      <c r="S145" s="130"/>
      <c r="T145" s="130"/>
    </row>
    <row r="146" spans="1:20">
      <c r="A146" s="8">
        <v>44652</v>
      </c>
      <c r="B146" s="130">
        <v>5405.2024542099998</v>
      </c>
      <c r="C146" s="130">
        <v>7.0882360200000001</v>
      </c>
      <c r="D146" s="130">
        <v>7.0882360200000001</v>
      </c>
      <c r="E146" s="130">
        <v>0</v>
      </c>
      <c r="F146" s="130">
        <v>7.0882360200000001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5398.1142181900004</v>
      </c>
      <c r="M146" s="130">
        <v>346.21631925000003</v>
      </c>
      <c r="N146" s="130"/>
      <c r="O146" s="130"/>
      <c r="P146" s="130"/>
      <c r="Q146" s="130"/>
      <c r="R146" s="130"/>
      <c r="S146" s="130"/>
      <c r="T146" s="130"/>
    </row>
    <row r="147" spans="1:20">
      <c r="A147" s="8">
        <v>44682</v>
      </c>
      <c r="B147" s="130">
        <v>6598.2415545800004</v>
      </c>
      <c r="C147" s="130">
        <v>6.8446861400000003</v>
      </c>
      <c r="D147" s="130">
        <v>6.8446861400000003</v>
      </c>
      <c r="E147" s="130">
        <v>0</v>
      </c>
      <c r="F147" s="130">
        <v>6.8446861400000003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6591.3968684399997</v>
      </c>
      <c r="M147" s="130">
        <v>239.72127397</v>
      </c>
      <c r="N147" s="130"/>
      <c r="O147" s="130"/>
      <c r="P147" s="130"/>
      <c r="Q147" s="130"/>
      <c r="R147" s="130"/>
      <c r="S147" s="130"/>
      <c r="T147" s="130"/>
    </row>
    <row r="148" spans="1:20">
      <c r="A148" s="8">
        <v>44713</v>
      </c>
      <c r="B148" s="130">
        <v>6819.6655739999997</v>
      </c>
      <c r="C148" s="130">
        <v>6.5522709399999997</v>
      </c>
      <c r="D148" s="130">
        <v>6.5522709399999997</v>
      </c>
      <c r="E148" s="130">
        <v>0</v>
      </c>
      <c r="F148" s="130">
        <v>6.5522709399999997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6813.1133030600004</v>
      </c>
      <c r="M148" s="130">
        <v>326.48356209999997</v>
      </c>
      <c r="N148" s="130"/>
      <c r="O148" s="130"/>
      <c r="P148" s="130"/>
      <c r="Q148" s="130"/>
      <c r="R148" s="130"/>
      <c r="S148" s="130"/>
      <c r="T148" s="130"/>
    </row>
    <row r="149" spans="1:20">
      <c r="A149" s="8">
        <v>44743</v>
      </c>
      <c r="B149" s="130">
        <v>7114.9939536700003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7114.9939536700003</v>
      </c>
      <c r="M149" s="130">
        <v>275.65147103999999</v>
      </c>
      <c r="N149" s="130"/>
      <c r="O149" s="130"/>
      <c r="P149" s="130"/>
      <c r="Q149" s="130"/>
      <c r="R149" s="130"/>
      <c r="S149" s="130"/>
      <c r="T149" s="130"/>
    </row>
    <row r="150" spans="1:20">
      <c r="A150" s="8">
        <v>44774</v>
      </c>
      <c r="B150" s="130">
        <v>7350.5883271800003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7350.5883271800003</v>
      </c>
      <c r="M150" s="130">
        <v>751.96778817999996</v>
      </c>
      <c r="N150" s="130"/>
      <c r="O150" s="130"/>
      <c r="P150" s="130"/>
      <c r="Q150" s="130"/>
      <c r="R150" s="130"/>
      <c r="S150" s="130"/>
      <c r="T150" s="130"/>
    </row>
    <row r="151" spans="1:20">
      <c r="A151" s="8">
        <v>44805</v>
      </c>
      <c r="B151" s="130">
        <v>7346.9465649599997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7346.9465649599997</v>
      </c>
      <c r="M151" s="130">
        <v>460.11719504000001</v>
      </c>
      <c r="N151" s="130"/>
      <c r="O151" s="130"/>
      <c r="P151" s="130"/>
      <c r="Q151" s="130"/>
      <c r="R151" s="130"/>
      <c r="S151" s="130"/>
      <c r="T151" s="130"/>
    </row>
    <row r="152" spans="1:20">
      <c r="A152" s="8">
        <v>44835</v>
      </c>
      <c r="B152" s="130">
        <v>7324.0600198399998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7324.0600198399998</v>
      </c>
      <c r="M152" s="130">
        <v>521.34234827</v>
      </c>
      <c r="N152" s="130"/>
      <c r="O152" s="130"/>
      <c r="P152" s="130"/>
      <c r="Q152" s="130"/>
      <c r="R152" s="130"/>
      <c r="S152" s="130"/>
      <c r="T152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19" customWidth="1"/>
    <col min="12" max="12" width="13.109375" style="28" customWidth="1"/>
    <col min="13" max="20" width="6.5546875" style="19" customWidth="1"/>
    <col min="21" max="21" width="8" style="28" customWidth="1"/>
    <col min="22" max="22" width="8.44140625" style="28" customWidth="1"/>
    <col min="23" max="16384" width="9.109375" style="23"/>
  </cols>
  <sheetData>
    <row r="1" spans="1:28">
      <c r="A1" s="17" t="s">
        <v>131</v>
      </c>
      <c r="B1" s="10"/>
    </row>
    <row r="2" spans="1:28" ht="5.25" customHeight="1"/>
    <row r="3" spans="1:28" ht="26.25" customHeight="1">
      <c r="A3" s="215" t="s">
        <v>73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20" t="s">
        <v>130</v>
      </c>
      <c r="B4" s="221"/>
      <c r="C4" s="221"/>
      <c r="L4" s="26"/>
      <c r="U4" s="26"/>
      <c r="V4" s="26"/>
    </row>
    <row r="5" spans="1:28" ht="12.75" customHeight="1">
      <c r="A5" s="13" t="s">
        <v>236</v>
      </c>
      <c r="B5" s="26"/>
      <c r="C5" s="26"/>
      <c r="L5" s="26"/>
      <c r="U5" s="26"/>
      <c r="V5" s="26"/>
    </row>
    <row r="6" spans="1:28" s="33" customFormat="1" ht="18" customHeight="1">
      <c r="A6" s="222" t="s">
        <v>0</v>
      </c>
      <c r="B6" s="212" t="s">
        <v>1</v>
      </c>
      <c r="C6" s="212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12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12" t="s">
        <v>59</v>
      </c>
      <c r="V6" s="212" t="s">
        <v>54</v>
      </c>
    </row>
    <row r="7" spans="1:28" s="35" customFormat="1" ht="15" customHeight="1">
      <c r="A7" s="222"/>
      <c r="B7" s="212"/>
      <c r="C7" s="212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12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12"/>
      <c r="V7" s="212"/>
    </row>
    <row r="8" spans="1:28" ht="55.2">
      <c r="A8" s="222"/>
      <c r="B8" s="212"/>
      <c r="C8" s="21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2"/>
      <c r="V8" s="212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34">
        <v>1</v>
      </c>
      <c r="B10" s="32">
        <v>2</v>
      </c>
      <c r="C10" s="34">
        <v>3</v>
      </c>
      <c r="D10" s="32">
        <v>4</v>
      </c>
      <c r="E10" s="34">
        <v>5</v>
      </c>
      <c r="F10" s="32">
        <v>6</v>
      </c>
      <c r="G10" s="34">
        <v>7</v>
      </c>
      <c r="H10" s="32">
        <v>8</v>
      </c>
      <c r="I10" s="34">
        <v>9</v>
      </c>
      <c r="J10" s="32">
        <v>10</v>
      </c>
      <c r="K10" s="34">
        <v>11</v>
      </c>
      <c r="L10" s="32">
        <v>12</v>
      </c>
      <c r="M10" s="34">
        <v>13</v>
      </c>
      <c r="N10" s="32">
        <v>14</v>
      </c>
      <c r="O10" s="34">
        <v>15</v>
      </c>
      <c r="P10" s="32">
        <v>16</v>
      </c>
      <c r="Q10" s="34">
        <v>17</v>
      </c>
      <c r="R10" s="32">
        <v>18</v>
      </c>
      <c r="S10" s="34">
        <v>19</v>
      </c>
      <c r="T10" s="32">
        <v>20</v>
      </c>
      <c r="U10" s="34">
        <v>21</v>
      </c>
      <c r="V10" s="32">
        <v>22</v>
      </c>
    </row>
    <row r="11" spans="1:28" hidden="1" outlineLevel="1">
      <c r="A11" s="8">
        <v>40544</v>
      </c>
      <c r="B11" s="130">
        <v>2028.2921179099999</v>
      </c>
      <c r="C11" s="130">
        <v>1341.5738596000001</v>
      </c>
      <c r="D11" s="130">
        <v>672.40541859999996</v>
      </c>
      <c r="E11" s="130">
        <v>264.10851545000003</v>
      </c>
      <c r="F11" s="130">
        <v>228.85709578999999</v>
      </c>
      <c r="G11" s="130">
        <v>179.43980736</v>
      </c>
      <c r="H11" s="130">
        <v>669.16844100000003</v>
      </c>
      <c r="I11" s="130">
        <v>16.931271479999999</v>
      </c>
      <c r="J11" s="130">
        <v>118.09246444</v>
      </c>
      <c r="K11" s="130">
        <v>534.14470507999999</v>
      </c>
      <c r="L11" s="130">
        <v>627.95334462999995</v>
      </c>
      <c r="M11" s="130">
        <v>105.14513719999999</v>
      </c>
      <c r="N11" s="130">
        <v>6.3050709100000004</v>
      </c>
      <c r="O11" s="130">
        <v>6.9365842600000001</v>
      </c>
      <c r="P11" s="130">
        <v>91.903482030000006</v>
      </c>
      <c r="Q11" s="130">
        <v>522.80820743000004</v>
      </c>
      <c r="R11" s="130">
        <v>5.5053351900000003</v>
      </c>
      <c r="S11" s="130">
        <v>12.07846625</v>
      </c>
      <c r="T11" s="130">
        <v>505.22440598999998</v>
      </c>
      <c r="U11" s="130">
        <v>58.764913679999999</v>
      </c>
      <c r="V11" s="130">
        <v>934.35336184000005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2015.48081714</v>
      </c>
      <c r="C12" s="130">
        <v>1333.1414433499999</v>
      </c>
      <c r="D12" s="130">
        <v>674.11843662000001</v>
      </c>
      <c r="E12" s="130">
        <v>269.03795368999999</v>
      </c>
      <c r="F12" s="130">
        <v>232.80854847000001</v>
      </c>
      <c r="G12" s="130">
        <v>172.27193446000001</v>
      </c>
      <c r="H12" s="130">
        <v>659.02300673000002</v>
      </c>
      <c r="I12" s="130">
        <v>16.908608009999998</v>
      </c>
      <c r="J12" s="130">
        <v>115.90606507</v>
      </c>
      <c r="K12" s="130">
        <v>526.20833364999999</v>
      </c>
      <c r="L12" s="130">
        <v>622.20969721999995</v>
      </c>
      <c r="M12" s="130">
        <v>104.08125308</v>
      </c>
      <c r="N12" s="130">
        <v>6.3247405700000003</v>
      </c>
      <c r="O12" s="130">
        <v>6.7554797400000002</v>
      </c>
      <c r="P12" s="130">
        <v>91.001032769999995</v>
      </c>
      <c r="Q12" s="130">
        <v>518.12844414000006</v>
      </c>
      <c r="R12" s="130">
        <v>4.4433218400000003</v>
      </c>
      <c r="S12" s="130">
        <v>13.266003980000001</v>
      </c>
      <c r="T12" s="130">
        <v>500.41911832</v>
      </c>
      <c r="U12" s="130">
        <v>60.129676570000001</v>
      </c>
      <c r="V12" s="130">
        <v>917.29568985000003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2009.63465881</v>
      </c>
      <c r="C13" s="130">
        <v>1329.60565787</v>
      </c>
      <c r="D13" s="130">
        <v>678.73419626999998</v>
      </c>
      <c r="E13" s="130">
        <v>278.7283248</v>
      </c>
      <c r="F13" s="130">
        <v>232.03224933000001</v>
      </c>
      <c r="G13" s="130">
        <v>167.97362214</v>
      </c>
      <c r="H13" s="130">
        <v>650.87146159999998</v>
      </c>
      <c r="I13" s="130">
        <v>16.814979430000001</v>
      </c>
      <c r="J13" s="130">
        <v>115.03279376</v>
      </c>
      <c r="K13" s="130">
        <v>519.02368840999998</v>
      </c>
      <c r="L13" s="130">
        <v>616.25719561999995</v>
      </c>
      <c r="M13" s="130">
        <v>102.79804622</v>
      </c>
      <c r="N13" s="130">
        <v>7.3827430400000003</v>
      </c>
      <c r="O13" s="130">
        <v>6.5829833799999999</v>
      </c>
      <c r="P13" s="130">
        <v>88.832319799999993</v>
      </c>
      <c r="Q13" s="130">
        <v>513.4591494</v>
      </c>
      <c r="R13" s="130">
        <v>4.1891794400000002</v>
      </c>
      <c r="S13" s="130">
        <v>12.942293660000001</v>
      </c>
      <c r="T13" s="130">
        <v>496.32767630000001</v>
      </c>
      <c r="U13" s="130">
        <v>63.771805319999999</v>
      </c>
      <c r="V13" s="130">
        <v>903.28765969999995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2020.7782222999999</v>
      </c>
      <c r="C14" s="130">
        <v>1379.69273208</v>
      </c>
      <c r="D14" s="130">
        <v>708.71723511000005</v>
      </c>
      <c r="E14" s="130">
        <v>297.65082110999998</v>
      </c>
      <c r="F14" s="130">
        <v>237.52210198</v>
      </c>
      <c r="G14" s="130">
        <v>173.54431202000001</v>
      </c>
      <c r="H14" s="130">
        <v>670.97549696999999</v>
      </c>
      <c r="I14" s="130">
        <v>17.069086309999999</v>
      </c>
      <c r="J14" s="130">
        <v>112.6546779</v>
      </c>
      <c r="K14" s="130">
        <v>541.25173275999998</v>
      </c>
      <c r="L14" s="130">
        <v>578.30448567999997</v>
      </c>
      <c r="M14" s="130">
        <v>97.445860850000003</v>
      </c>
      <c r="N14" s="130">
        <v>7.4942742300000003</v>
      </c>
      <c r="O14" s="130">
        <v>6.7979003200000001</v>
      </c>
      <c r="P14" s="130">
        <v>83.153686300000004</v>
      </c>
      <c r="Q14" s="130">
        <v>480.85862483</v>
      </c>
      <c r="R14" s="130">
        <v>3.5971036500000002</v>
      </c>
      <c r="S14" s="130">
        <v>11.85130603</v>
      </c>
      <c r="T14" s="130">
        <v>465.41021515</v>
      </c>
      <c r="U14" s="130">
        <v>62.781004539999998</v>
      </c>
      <c r="V14" s="130">
        <v>860.71935601999996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2022.93186767</v>
      </c>
      <c r="C15" s="130">
        <v>1387.99215091</v>
      </c>
      <c r="D15" s="130">
        <v>730.46288515000003</v>
      </c>
      <c r="E15" s="130">
        <v>314.51102522999997</v>
      </c>
      <c r="F15" s="130">
        <v>245.25116045999999</v>
      </c>
      <c r="G15" s="130">
        <v>170.70069946000001</v>
      </c>
      <c r="H15" s="130">
        <v>657.52926576000004</v>
      </c>
      <c r="I15" s="130">
        <v>17.008292910000002</v>
      </c>
      <c r="J15" s="130">
        <v>109.0932364</v>
      </c>
      <c r="K15" s="130">
        <v>531.42773645</v>
      </c>
      <c r="L15" s="130">
        <v>572.15362926</v>
      </c>
      <c r="M15" s="130">
        <v>97.699253279999994</v>
      </c>
      <c r="N15" s="130">
        <v>7.5176493200000003</v>
      </c>
      <c r="O15" s="130">
        <v>6.2373704600000002</v>
      </c>
      <c r="P15" s="130">
        <v>83.944233499999996</v>
      </c>
      <c r="Q15" s="130">
        <v>474.45437598000001</v>
      </c>
      <c r="R15" s="130">
        <v>4.0382922900000002</v>
      </c>
      <c r="S15" s="130">
        <v>11.77088103</v>
      </c>
      <c r="T15" s="130">
        <v>458.64520266</v>
      </c>
      <c r="U15" s="130">
        <v>62.786087500000001</v>
      </c>
      <c r="V15" s="130">
        <v>845.74414014000001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2034.7843366499999</v>
      </c>
      <c r="C16" s="130">
        <v>1405.1243349700001</v>
      </c>
      <c r="D16" s="130">
        <v>760.63621971999999</v>
      </c>
      <c r="E16" s="130">
        <v>333.13708415999997</v>
      </c>
      <c r="F16" s="130">
        <v>253.37931144999999</v>
      </c>
      <c r="G16" s="130">
        <v>174.11982411</v>
      </c>
      <c r="H16" s="130">
        <v>644.48811524999996</v>
      </c>
      <c r="I16" s="130">
        <v>17.457195080000002</v>
      </c>
      <c r="J16" s="130">
        <v>107.16731183</v>
      </c>
      <c r="K16" s="130">
        <v>519.86360834000004</v>
      </c>
      <c r="L16" s="130">
        <v>566.98839739000005</v>
      </c>
      <c r="M16" s="130">
        <v>103.25984536999999</v>
      </c>
      <c r="N16" s="130">
        <v>7.4983881200000004</v>
      </c>
      <c r="O16" s="130">
        <v>6.0024814299999996</v>
      </c>
      <c r="P16" s="130">
        <v>89.758975820000003</v>
      </c>
      <c r="Q16" s="130">
        <v>463.72855202</v>
      </c>
      <c r="R16" s="130">
        <v>4.05013574</v>
      </c>
      <c r="S16" s="130">
        <v>11.34208688</v>
      </c>
      <c r="T16" s="130">
        <v>448.33632940000001</v>
      </c>
      <c r="U16" s="130">
        <v>62.671604289999998</v>
      </c>
      <c r="V16" s="130">
        <v>831.44383244000005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2040.5101828899999</v>
      </c>
      <c r="C17" s="130">
        <v>1350.91918891</v>
      </c>
      <c r="D17" s="130">
        <v>759.01980922999996</v>
      </c>
      <c r="E17" s="130">
        <v>346.21662558000003</v>
      </c>
      <c r="F17" s="130">
        <v>226.94468670000001</v>
      </c>
      <c r="G17" s="130">
        <v>185.85849694999999</v>
      </c>
      <c r="H17" s="130">
        <v>591.89937968000004</v>
      </c>
      <c r="I17" s="130">
        <v>17.717262510000001</v>
      </c>
      <c r="J17" s="130">
        <v>91.508430349999998</v>
      </c>
      <c r="K17" s="130">
        <v>482.67368682</v>
      </c>
      <c r="L17" s="130">
        <v>627.50356366999995</v>
      </c>
      <c r="M17" s="130">
        <v>132.10559382</v>
      </c>
      <c r="N17" s="130">
        <v>5.4814637099999999</v>
      </c>
      <c r="O17" s="130">
        <v>15.68896127</v>
      </c>
      <c r="P17" s="130">
        <v>110.93516884</v>
      </c>
      <c r="Q17" s="130">
        <v>495.39796984999998</v>
      </c>
      <c r="R17" s="130">
        <v>4.00676728</v>
      </c>
      <c r="S17" s="130">
        <v>12.828591469999999</v>
      </c>
      <c r="T17" s="130">
        <v>478.56261110000003</v>
      </c>
      <c r="U17" s="130">
        <v>62.087430310000002</v>
      </c>
      <c r="V17" s="130">
        <v>833.9178541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2035.4600502799999</v>
      </c>
      <c r="C18" s="130">
        <v>1349.6856561899999</v>
      </c>
      <c r="D18" s="130">
        <v>807.74600511000006</v>
      </c>
      <c r="E18" s="130">
        <v>383.52901365999998</v>
      </c>
      <c r="F18" s="130">
        <v>234.39474920000001</v>
      </c>
      <c r="G18" s="130">
        <v>189.82224224999999</v>
      </c>
      <c r="H18" s="130">
        <v>541.93965107999998</v>
      </c>
      <c r="I18" s="130">
        <v>16.27426363</v>
      </c>
      <c r="J18" s="130">
        <v>103.44459807</v>
      </c>
      <c r="K18" s="130">
        <v>422.22078937999999</v>
      </c>
      <c r="L18" s="130">
        <v>621.77909036000005</v>
      </c>
      <c r="M18" s="130">
        <v>133.61870526999999</v>
      </c>
      <c r="N18" s="130">
        <v>5.5023916000000002</v>
      </c>
      <c r="O18" s="130">
        <v>15.21293257</v>
      </c>
      <c r="P18" s="130">
        <v>112.9033811</v>
      </c>
      <c r="Q18" s="130">
        <v>488.16038508999998</v>
      </c>
      <c r="R18" s="130">
        <v>3.7394733599999999</v>
      </c>
      <c r="S18" s="130">
        <v>12.184570819999999</v>
      </c>
      <c r="T18" s="130">
        <v>472.23634091000002</v>
      </c>
      <c r="U18" s="130">
        <v>63.995303730000003</v>
      </c>
      <c r="V18" s="130">
        <v>747.03327415000001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2022.2706024199999</v>
      </c>
      <c r="C19" s="130">
        <v>1351.8656656400001</v>
      </c>
      <c r="D19" s="130">
        <v>824.92588438999996</v>
      </c>
      <c r="E19" s="130">
        <v>388.41289497999998</v>
      </c>
      <c r="F19" s="130">
        <v>244.61883768999999</v>
      </c>
      <c r="G19" s="130">
        <v>191.89415172</v>
      </c>
      <c r="H19" s="130">
        <v>526.93978125000001</v>
      </c>
      <c r="I19" s="130">
        <v>16.010785680000001</v>
      </c>
      <c r="J19" s="130">
        <v>104.19720697</v>
      </c>
      <c r="K19" s="130">
        <v>406.73178860000002</v>
      </c>
      <c r="L19" s="130">
        <v>607.35402936000003</v>
      </c>
      <c r="M19" s="130">
        <v>137.30225985999999</v>
      </c>
      <c r="N19" s="130">
        <v>5.6432564100000002</v>
      </c>
      <c r="O19" s="130">
        <v>14.77390802</v>
      </c>
      <c r="P19" s="130">
        <v>116.88509543000001</v>
      </c>
      <c r="Q19" s="130">
        <v>470.05176949999998</v>
      </c>
      <c r="R19" s="130">
        <v>3.7156469699999999</v>
      </c>
      <c r="S19" s="130">
        <v>11.806410959999999</v>
      </c>
      <c r="T19" s="130">
        <v>454.52971157000002</v>
      </c>
      <c r="U19" s="130">
        <v>63.050907420000001</v>
      </c>
      <c r="V19" s="130">
        <v>740.68741020000004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2031.3961797500001</v>
      </c>
      <c r="C20" s="130">
        <v>1351.08648662</v>
      </c>
      <c r="D20" s="130">
        <v>829.67708861999995</v>
      </c>
      <c r="E20" s="130">
        <v>394.57614249</v>
      </c>
      <c r="F20" s="130">
        <v>247.79240770000001</v>
      </c>
      <c r="G20" s="130">
        <v>187.30853843</v>
      </c>
      <c r="H20" s="130">
        <v>521.40939800000001</v>
      </c>
      <c r="I20" s="130">
        <v>32.177777740000003</v>
      </c>
      <c r="J20" s="130">
        <v>101.49073595999999</v>
      </c>
      <c r="K20" s="130">
        <v>387.7408843</v>
      </c>
      <c r="L20" s="130">
        <v>614.25752527999998</v>
      </c>
      <c r="M20" s="130">
        <v>145.67312297000001</v>
      </c>
      <c r="N20" s="130">
        <v>5.3267919600000004</v>
      </c>
      <c r="O20" s="130">
        <v>13.98248834</v>
      </c>
      <c r="P20" s="130">
        <v>126.36384267</v>
      </c>
      <c r="Q20" s="130">
        <v>468.58440230999997</v>
      </c>
      <c r="R20" s="130">
        <v>3.8294553900000001</v>
      </c>
      <c r="S20" s="130">
        <v>10.34823987</v>
      </c>
      <c r="T20" s="130">
        <v>454.40670705000002</v>
      </c>
      <c r="U20" s="130">
        <v>66.052167850000004</v>
      </c>
      <c r="V20" s="130">
        <v>723.98956696000005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1998.72067827</v>
      </c>
      <c r="C21" s="130">
        <v>1334.22282053</v>
      </c>
      <c r="D21" s="130">
        <v>835.94546091999996</v>
      </c>
      <c r="E21" s="130">
        <v>392.22220326000001</v>
      </c>
      <c r="F21" s="130">
        <v>255.46357259000001</v>
      </c>
      <c r="G21" s="130">
        <v>188.25968506999999</v>
      </c>
      <c r="H21" s="130">
        <v>498.27735961000002</v>
      </c>
      <c r="I21" s="130">
        <v>35.72347276</v>
      </c>
      <c r="J21" s="130">
        <v>98.739694940000007</v>
      </c>
      <c r="K21" s="130">
        <v>363.81419190999998</v>
      </c>
      <c r="L21" s="130">
        <v>599.45476740000004</v>
      </c>
      <c r="M21" s="130">
        <v>141.92399044000001</v>
      </c>
      <c r="N21" s="130">
        <v>5.6093655399999998</v>
      </c>
      <c r="O21" s="130">
        <v>16.39440991</v>
      </c>
      <c r="P21" s="130">
        <v>119.92021499000001</v>
      </c>
      <c r="Q21" s="130">
        <v>457.53077696000003</v>
      </c>
      <c r="R21" s="130">
        <v>17.234993240000001</v>
      </c>
      <c r="S21" s="130">
        <v>10.25842366</v>
      </c>
      <c r="T21" s="130">
        <v>430.03736006000003</v>
      </c>
      <c r="U21" s="130">
        <v>65.043090340000006</v>
      </c>
      <c r="V21" s="130">
        <v>724.90883825000003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1899.67176879</v>
      </c>
      <c r="C22" s="130">
        <v>1294.3906138</v>
      </c>
      <c r="D22" s="130">
        <v>837.36484072999997</v>
      </c>
      <c r="E22" s="130">
        <v>397.13922832999998</v>
      </c>
      <c r="F22" s="130">
        <v>253.8504173</v>
      </c>
      <c r="G22" s="130">
        <v>186.37519510000001</v>
      </c>
      <c r="H22" s="130">
        <v>457.02577307000001</v>
      </c>
      <c r="I22" s="130">
        <v>38.227294120000003</v>
      </c>
      <c r="J22" s="130">
        <v>78.515958940000004</v>
      </c>
      <c r="K22" s="130">
        <v>340.28252000999998</v>
      </c>
      <c r="L22" s="130">
        <v>537.27712785999995</v>
      </c>
      <c r="M22" s="130">
        <v>142.01295636</v>
      </c>
      <c r="N22" s="130">
        <v>5.51747839</v>
      </c>
      <c r="O22" s="130">
        <v>16.425276319999998</v>
      </c>
      <c r="P22" s="130">
        <v>120.07020165</v>
      </c>
      <c r="Q22" s="130">
        <v>395.26417149999997</v>
      </c>
      <c r="R22" s="130">
        <v>15.818745740000001</v>
      </c>
      <c r="S22" s="130">
        <v>9.2449142599999998</v>
      </c>
      <c r="T22" s="130">
        <v>370.2005115</v>
      </c>
      <c r="U22" s="130">
        <v>68.004027129999997</v>
      </c>
      <c r="V22" s="130">
        <v>681.36761961000002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1895.2354062500001</v>
      </c>
      <c r="C23" s="130">
        <v>1289.6404880699999</v>
      </c>
      <c r="D23" s="130">
        <v>840.90383069999996</v>
      </c>
      <c r="E23" s="130">
        <v>402.0412867</v>
      </c>
      <c r="F23" s="130">
        <v>253.55034635000001</v>
      </c>
      <c r="G23" s="130">
        <v>185.31219765</v>
      </c>
      <c r="H23" s="130">
        <v>448.73665736999999</v>
      </c>
      <c r="I23" s="130">
        <v>38.601232969999998</v>
      </c>
      <c r="J23" s="130">
        <v>77.031635289999997</v>
      </c>
      <c r="K23" s="130">
        <v>333.10378910999998</v>
      </c>
      <c r="L23" s="130">
        <v>527.58018566999999</v>
      </c>
      <c r="M23" s="130">
        <v>141.79587002</v>
      </c>
      <c r="N23" s="130">
        <v>5.3616730400000003</v>
      </c>
      <c r="O23" s="130">
        <v>16.245231180000001</v>
      </c>
      <c r="P23" s="130">
        <v>120.18896580000001</v>
      </c>
      <c r="Q23" s="130">
        <v>385.78431565</v>
      </c>
      <c r="R23" s="130">
        <v>15.686226509999999</v>
      </c>
      <c r="S23" s="130">
        <v>9.0620465400000008</v>
      </c>
      <c r="T23" s="130">
        <v>361.03604259999997</v>
      </c>
      <c r="U23" s="130">
        <v>78.014732510000002</v>
      </c>
      <c r="V23" s="130">
        <v>671.27713615000005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1858.9574824700001</v>
      </c>
      <c r="C24" s="130">
        <v>1297.0104833099999</v>
      </c>
      <c r="D24" s="130">
        <v>858.31510381999999</v>
      </c>
      <c r="E24" s="130">
        <v>400.32496778000001</v>
      </c>
      <c r="F24" s="130">
        <v>265.94833828999998</v>
      </c>
      <c r="G24" s="130">
        <v>192.04179775</v>
      </c>
      <c r="H24" s="130">
        <v>438.69537948999999</v>
      </c>
      <c r="I24" s="130">
        <v>38.517277040000003</v>
      </c>
      <c r="J24" s="130">
        <v>75.800909149999995</v>
      </c>
      <c r="K24" s="130">
        <v>324.37719329999999</v>
      </c>
      <c r="L24" s="130">
        <v>497.06018748999998</v>
      </c>
      <c r="M24" s="130">
        <v>124.60587114</v>
      </c>
      <c r="N24" s="130">
        <v>5.09572292</v>
      </c>
      <c r="O24" s="130">
        <v>10.7258593</v>
      </c>
      <c r="P24" s="130">
        <v>108.78428891999999</v>
      </c>
      <c r="Q24" s="130">
        <v>372.45431635</v>
      </c>
      <c r="R24" s="130">
        <v>15.804194170000001</v>
      </c>
      <c r="S24" s="130">
        <v>8.9477967100000004</v>
      </c>
      <c r="T24" s="130">
        <v>347.70232547000001</v>
      </c>
      <c r="U24" s="130">
        <v>64.88681167</v>
      </c>
      <c r="V24" s="130">
        <v>555.79373211999996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1833.16115855</v>
      </c>
      <c r="C25" s="130">
        <v>1295.21050384</v>
      </c>
      <c r="D25" s="130">
        <v>869.26038901000004</v>
      </c>
      <c r="E25" s="130">
        <v>406.33791361999999</v>
      </c>
      <c r="F25" s="130">
        <v>266.83474109000002</v>
      </c>
      <c r="G25" s="130">
        <v>196.08773429999999</v>
      </c>
      <c r="H25" s="130">
        <v>425.95011483000002</v>
      </c>
      <c r="I25" s="130">
        <v>36.687712400000002</v>
      </c>
      <c r="J25" s="130">
        <v>67.891477679999994</v>
      </c>
      <c r="K25" s="130">
        <v>321.37092474999997</v>
      </c>
      <c r="L25" s="130">
        <v>477.71321558</v>
      </c>
      <c r="M25" s="130">
        <v>119.96661107</v>
      </c>
      <c r="N25" s="130">
        <v>5.1098208600000001</v>
      </c>
      <c r="O25" s="130">
        <v>11.08129682</v>
      </c>
      <c r="P25" s="130">
        <v>103.77549338999999</v>
      </c>
      <c r="Q25" s="130">
        <v>357.74660451</v>
      </c>
      <c r="R25" s="130">
        <v>15.895456810000001</v>
      </c>
      <c r="S25" s="130">
        <v>8.7050329299999998</v>
      </c>
      <c r="T25" s="130">
        <v>333.14611477</v>
      </c>
      <c r="U25" s="130">
        <v>60.237439129999998</v>
      </c>
      <c r="V25" s="130">
        <v>573.56373555000005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1819.4131486199999</v>
      </c>
      <c r="C26" s="130">
        <v>1287.9529788499999</v>
      </c>
      <c r="D26" s="130">
        <v>872.71411449000004</v>
      </c>
      <c r="E26" s="130">
        <v>405.35983096000001</v>
      </c>
      <c r="F26" s="130">
        <v>272.51395349000001</v>
      </c>
      <c r="G26" s="130">
        <v>194.84033004</v>
      </c>
      <c r="H26" s="130">
        <v>415.23886435999998</v>
      </c>
      <c r="I26" s="130">
        <v>36.777621099999998</v>
      </c>
      <c r="J26" s="130">
        <v>66.20923406</v>
      </c>
      <c r="K26" s="130">
        <v>312.25200919999997</v>
      </c>
      <c r="L26" s="130">
        <v>472.11270875999998</v>
      </c>
      <c r="M26" s="130">
        <v>119.17442205</v>
      </c>
      <c r="N26" s="130">
        <v>5.1264416600000002</v>
      </c>
      <c r="O26" s="130">
        <v>10.963555400000001</v>
      </c>
      <c r="P26" s="130">
        <v>103.08442499</v>
      </c>
      <c r="Q26" s="130">
        <v>352.93828671</v>
      </c>
      <c r="R26" s="130">
        <v>16.033498040000001</v>
      </c>
      <c r="S26" s="130">
        <v>8.5366593599999998</v>
      </c>
      <c r="T26" s="130">
        <v>328.36812930999997</v>
      </c>
      <c r="U26" s="130">
        <v>59.347461010000004</v>
      </c>
      <c r="V26" s="130">
        <v>592.87282384000002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1794.7068919599999</v>
      </c>
      <c r="C27" s="130">
        <v>1284.2031928900001</v>
      </c>
      <c r="D27" s="130">
        <v>895.18922065000004</v>
      </c>
      <c r="E27" s="130">
        <v>417.19911776999999</v>
      </c>
      <c r="F27" s="130">
        <v>279.66647188000002</v>
      </c>
      <c r="G27" s="130">
        <v>198.32363100000001</v>
      </c>
      <c r="H27" s="130">
        <v>389.01397223999999</v>
      </c>
      <c r="I27" s="130">
        <v>36.205564580000001</v>
      </c>
      <c r="J27" s="130">
        <v>60.47834778</v>
      </c>
      <c r="K27" s="130">
        <v>292.33005988000002</v>
      </c>
      <c r="L27" s="130">
        <v>452.22483287</v>
      </c>
      <c r="M27" s="130">
        <v>120.39166600999999</v>
      </c>
      <c r="N27" s="130">
        <v>5.1432750499999997</v>
      </c>
      <c r="O27" s="130">
        <v>10.527564590000001</v>
      </c>
      <c r="P27" s="130">
        <v>104.72082637</v>
      </c>
      <c r="Q27" s="130">
        <v>331.83316686000001</v>
      </c>
      <c r="R27" s="130">
        <v>16.182726760000001</v>
      </c>
      <c r="S27" s="130">
        <v>7.3310928400000002</v>
      </c>
      <c r="T27" s="130">
        <v>308.31934725999997</v>
      </c>
      <c r="U27" s="130">
        <v>58.278866200000003</v>
      </c>
      <c r="V27" s="130">
        <v>585.44437039000002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1778.9224861800001</v>
      </c>
      <c r="C28" s="130">
        <v>1284.9215543400001</v>
      </c>
      <c r="D28" s="130">
        <v>910.98961679000001</v>
      </c>
      <c r="E28" s="130">
        <v>421.91067877</v>
      </c>
      <c r="F28" s="130">
        <v>288.47833113000002</v>
      </c>
      <c r="G28" s="130">
        <v>200.60060688999999</v>
      </c>
      <c r="H28" s="130">
        <v>373.93193754999999</v>
      </c>
      <c r="I28" s="130">
        <v>28.911537379999999</v>
      </c>
      <c r="J28" s="130">
        <v>60.039894910000001</v>
      </c>
      <c r="K28" s="130">
        <v>284.98050525999997</v>
      </c>
      <c r="L28" s="130">
        <v>435.63838156000003</v>
      </c>
      <c r="M28" s="130">
        <v>120.38646755000001</v>
      </c>
      <c r="N28" s="130">
        <v>5.1556728400000003</v>
      </c>
      <c r="O28" s="130">
        <v>9.1843008800000003</v>
      </c>
      <c r="P28" s="130">
        <v>106.04649383</v>
      </c>
      <c r="Q28" s="130">
        <v>315.25191401000001</v>
      </c>
      <c r="R28" s="130">
        <v>12.878507819999999</v>
      </c>
      <c r="S28" s="130">
        <v>7.1774467399999997</v>
      </c>
      <c r="T28" s="130">
        <v>295.19595944999998</v>
      </c>
      <c r="U28" s="130">
        <v>58.362550280000001</v>
      </c>
      <c r="V28" s="130">
        <v>580.07679290999999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1778.8017866600001</v>
      </c>
      <c r="C29" s="130">
        <v>1288.2506332600001</v>
      </c>
      <c r="D29" s="130">
        <v>920.55930469999998</v>
      </c>
      <c r="E29" s="130">
        <v>425.15103190999997</v>
      </c>
      <c r="F29" s="130">
        <v>293.02744372000001</v>
      </c>
      <c r="G29" s="130">
        <v>202.38082907</v>
      </c>
      <c r="H29" s="130">
        <v>367.69132855999999</v>
      </c>
      <c r="I29" s="130">
        <v>29.336025939999999</v>
      </c>
      <c r="J29" s="130">
        <v>59.282823299999997</v>
      </c>
      <c r="K29" s="130">
        <v>279.07247932000001</v>
      </c>
      <c r="L29" s="130">
        <v>430.44927991999998</v>
      </c>
      <c r="M29" s="130">
        <v>120.76286064</v>
      </c>
      <c r="N29" s="130">
        <v>5.1768229200000002</v>
      </c>
      <c r="O29" s="130">
        <v>8.8074824399999994</v>
      </c>
      <c r="P29" s="130">
        <v>106.77855528000001</v>
      </c>
      <c r="Q29" s="130">
        <v>309.68641928</v>
      </c>
      <c r="R29" s="130">
        <v>12.91965454</v>
      </c>
      <c r="S29" s="130">
        <v>7.2434403400000003</v>
      </c>
      <c r="T29" s="130">
        <v>289.52332439999998</v>
      </c>
      <c r="U29" s="130">
        <v>60.101873480000002</v>
      </c>
      <c r="V29" s="130">
        <v>570.24943671000005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1793.5637368499999</v>
      </c>
      <c r="C30" s="130">
        <v>1299.3438661</v>
      </c>
      <c r="D30" s="130">
        <v>941.44286871999998</v>
      </c>
      <c r="E30" s="130">
        <v>438.73250422000001</v>
      </c>
      <c r="F30" s="130">
        <v>297.02206373000001</v>
      </c>
      <c r="G30" s="130">
        <v>205.68830077000001</v>
      </c>
      <c r="H30" s="130">
        <v>357.90099737999998</v>
      </c>
      <c r="I30" s="130">
        <v>26.214209589999999</v>
      </c>
      <c r="J30" s="130">
        <v>58.34365983</v>
      </c>
      <c r="K30" s="130">
        <v>273.34312796</v>
      </c>
      <c r="L30" s="130">
        <v>429.01586879000001</v>
      </c>
      <c r="M30" s="130">
        <v>122.42429143</v>
      </c>
      <c r="N30" s="130">
        <v>4.9844052400000001</v>
      </c>
      <c r="O30" s="130">
        <v>9.3055172899999992</v>
      </c>
      <c r="P30" s="130">
        <v>108.1343689</v>
      </c>
      <c r="Q30" s="130">
        <v>306.59157735999997</v>
      </c>
      <c r="R30" s="130">
        <v>12.961222360000001</v>
      </c>
      <c r="S30" s="130">
        <v>7.1104351799999996</v>
      </c>
      <c r="T30" s="130">
        <v>286.51991981999998</v>
      </c>
      <c r="U30" s="130">
        <v>65.204001959999999</v>
      </c>
      <c r="V30" s="130">
        <v>567.81335615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1786.00451118</v>
      </c>
      <c r="C31" s="130">
        <v>1300.0164296299999</v>
      </c>
      <c r="D31" s="130">
        <v>949.09277137000004</v>
      </c>
      <c r="E31" s="130">
        <v>443.07862372</v>
      </c>
      <c r="F31" s="130">
        <v>302.91049449000002</v>
      </c>
      <c r="G31" s="130">
        <v>203.10365315999999</v>
      </c>
      <c r="H31" s="130">
        <v>350.92365826000002</v>
      </c>
      <c r="I31" s="130">
        <v>25.226743639999999</v>
      </c>
      <c r="J31" s="130">
        <v>57.109140549999999</v>
      </c>
      <c r="K31" s="130">
        <v>268.58777407000002</v>
      </c>
      <c r="L31" s="130">
        <v>421.63734219999998</v>
      </c>
      <c r="M31" s="130">
        <v>123.50589831000001</v>
      </c>
      <c r="N31" s="130">
        <v>5.0869759600000002</v>
      </c>
      <c r="O31" s="130">
        <v>9.1503767499999995</v>
      </c>
      <c r="P31" s="130">
        <v>109.2685456</v>
      </c>
      <c r="Q31" s="130">
        <v>298.13144389000001</v>
      </c>
      <c r="R31" s="130">
        <v>13.009139599999999</v>
      </c>
      <c r="S31" s="130">
        <v>6.8506524200000003</v>
      </c>
      <c r="T31" s="130">
        <v>278.27165187000003</v>
      </c>
      <c r="U31" s="130">
        <v>64.350739349999998</v>
      </c>
      <c r="V31" s="130">
        <v>568.27685842999995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1766.33634213</v>
      </c>
      <c r="C32" s="130">
        <v>1283.5182154900001</v>
      </c>
      <c r="D32" s="130">
        <v>953.64294109000002</v>
      </c>
      <c r="E32" s="130">
        <v>446.11261058000002</v>
      </c>
      <c r="F32" s="130">
        <v>305.82339664</v>
      </c>
      <c r="G32" s="130">
        <v>201.70693387</v>
      </c>
      <c r="H32" s="130">
        <v>329.87527440000002</v>
      </c>
      <c r="I32" s="130">
        <v>10.961833560000001</v>
      </c>
      <c r="J32" s="130">
        <v>58.621905239999997</v>
      </c>
      <c r="K32" s="130">
        <v>260.29153559999997</v>
      </c>
      <c r="L32" s="130">
        <v>419.37584745999999</v>
      </c>
      <c r="M32" s="130">
        <v>124.23701321999999</v>
      </c>
      <c r="N32" s="130">
        <v>5.1372787400000002</v>
      </c>
      <c r="O32" s="130">
        <v>9.3955164500000006</v>
      </c>
      <c r="P32" s="130">
        <v>109.70421803000001</v>
      </c>
      <c r="Q32" s="130">
        <v>295.13883423999999</v>
      </c>
      <c r="R32" s="130">
        <v>13.134922619999999</v>
      </c>
      <c r="S32" s="130">
        <v>7.0541291299999997</v>
      </c>
      <c r="T32" s="130">
        <v>274.94978249000002</v>
      </c>
      <c r="U32" s="130">
        <v>63.44227918</v>
      </c>
      <c r="V32" s="130">
        <v>558.63046595000003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1748.62067037</v>
      </c>
      <c r="C33" s="130">
        <v>1279.7887066799999</v>
      </c>
      <c r="D33" s="130">
        <v>960.39653998999995</v>
      </c>
      <c r="E33" s="130">
        <v>449.93580832999999</v>
      </c>
      <c r="F33" s="130">
        <v>309.00895230999998</v>
      </c>
      <c r="G33" s="130">
        <v>201.45177935000001</v>
      </c>
      <c r="H33" s="130">
        <v>319.39216669000001</v>
      </c>
      <c r="I33" s="130">
        <v>8.0138534799999999</v>
      </c>
      <c r="J33" s="130">
        <v>56.141114389999998</v>
      </c>
      <c r="K33" s="130">
        <v>255.23719882</v>
      </c>
      <c r="L33" s="130">
        <v>408.55118353</v>
      </c>
      <c r="M33" s="130">
        <v>123.39734675</v>
      </c>
      <c r="N33" s="130">
        <v>5.1690984100000001</v>
      </c>
      <c r="O33" s="130">
        <v>8.8849715499999995</v>
      </c>
      <c r="P33" s="130">
        <v>109.34327679</v>
      </c>
      <c r="Q33" s="130">
        <v>285.15383678000001</v>
      </c>
      <c r="R33" s="130">
        <v>13.185261690000001</v>
      </c>
      <c r="S33" s="130">
        <v>7.02065026</v>
      </c>
      <c r="T33" s="130">
        <v>264.94792482999998</v>
      </c>
      <c r="U33" s="130">
        <v>60.280780159999999</v>
      </c>
      <c r="V33" s="130">
        <v>556.11261447000004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1727.8005562799999</v>
      </c>
      <c r="C34" s="130">
        <v>1264.7277543800001</v>
      </c>
      <c r="D34" s="130">
        <v>961.95795038000006</v>
      </c>
      <c r="E34" s="130">
        <v>451.66952918999999</v>
      </c>
      <c r="F34" s="130">
        <v>305.91353609999999</v>
      </c>
      <c r="G34" s="130">
        <v>204.37488508999999</v>
      </c>
      <c r="H34" s="130">
        <v>302.76980400000002</v>
      </c>
      <c r="I34" s="130">
        <v>6.2358868200000002</v>
      </c>
      <c r="J34" s="130">
        <v>53.769349830000003</v>
      </c>
      <c r="K34" s="130">
        <v>242.76456734999999</v>
      </c>
      <c r="L34" s="130">
        <v>402.48135413</v>
      </c>
      <c r="M34" s="130">
        <v>125.28449852</v>
      </c>
      <c r="N34" s="130">
        <v>5.1855665899999996</v>
      </c>
      <c r="O34" s="130">
        <v>11.49615354</v>
      </c>
      <c r="P34" s="130">
        <v>108.60277839</v>
      </c>
      <c r="Q34" s="130">
        <v>277.19685561</v>
      </c>
      <c r="R34" s="130">
        <v>13.36355623</v>
      </c>
      <c r="S34" s="130">
        <v>6.95823489</v>
      </c>
      <c r="T34" s="130">
        <v>256.87506449</v>
      </c>
      <c r="U34" s="130">
        <v>60.591447770000002</v>
      </c>
      <c r="V34" s="130">
        <v>484.98044920000001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1721.8169643700001</v>
      </c>
      <c r="C35" s="130">
        <v>1266.5434443500001</v>
      </c>
      <c r="D35" s="130">
        <v>969.18412946000001</v>
      </c>
      <c r="E35" s="130">
        <v>462.46068038999999</v>
      </c>
      <c r="F35" s="130">
        <v>307.72782647000002</v>
      </c>
      <c r="G35" s="130">
        <v>198.99562259999999</v>
      </c>
      <c r="H35" s="130">
        <v>297.35931489000001</v>
      </c>
      <c r="I35" s="130">
        <v>6.6933036799999996</v>
      </c>
      <c r="J35" s="130">
        <v>51.672624409999997</v>
      </c>
      <c r="K35" s="130">
        <v>238.9933868</v>
      </c>
      <c r="L35" s="130">
        <v>396.45204286000001</v>
      </c>
      <c r="M35" s="130">
        <v>121.53508073</v>
      </c>
      <c r="N35" s="130">
        <v>5.1931494699999998</v>
      </c>
      <c r="O35" s="130">
        <v>11.50167201</v>
      </c>
      <c r="P35" s="130">
        <v>104.84025925</v>
      </c>
      <c r="Q35" s="130">
        <v>274.91696213</v>
      </c>
      <c r="R35" s="130">
        <v>13.423045180000001</v>
      </c>
      <c r="S35" s="130">
        <v>6.9080194099999996</v>
      </c>
      <c r="T35" s="130">
        <v>254.58589753999999</v>
      </c>
      <c r="U35" s="130">
        <v>58.821477160000001</v>
      </c>
      <c r="V35" s="130">
        <v>460.75521522999998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1718.89293993</v>
      </c>
      <c r="C36" s="130">
        <v>1264.71371002</v>
      </c>
      <c r="D36" s="130">
        <v>973.79000000999997</v>
      </c>
      <c r="E36" s="130">
        <v>482.45105106</v>
      </c>
      <c r="F36" s="130">
        <v>292.35606379000001</v>
      </c>
      <c r="G36" s="130">
        <v>198.98288516</v>
      </c>
      <c r="H36" s="130">
        <v>290.92371000999998</v>
      </c>
      <c r="I36" s="130">
        <v>26.226512629999998</v>
      </c>
      <c r="J36" s="130">
        <v>34.275574659999997</v>
      </c>
      <c r="K36" s="130">
        <v>230.42162271999999</v>
      </c>
      <c r="L36" s="130">
        <v>392.10162419</v>
      </c>
      <c r="M36" s="130">
        <v>119.77846104</v>
      </c>
      <c r="N36" s="130">
        <v>8.8232974100000003</v>
      </c>
      <c r="O36" s="130">
        <v>7.1091755299999999</v>
      </c>
      <c r="P36" s="130">
        <v>103.8459881</v>
      </c>
      <c r="Q36" s="130">
        <v>272.32316315000003</v>
      </c>
      <c r="R36" s="130">
        <v>18.80825415</v>
      </c>
      <c r="S36" s="130">
        <v>2.538287</v>
      </c>
      <c r="T36" s="130">
        <v>250.97662199999999</v>
      </c>
      <c r="U36" s="130">
        <v>62.077605720000001</v>
      </c>
      <c r="V36" s="130">
        <v>482.53573563999998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1725.6134860699999</v>
      </c>
      <c r="C37" s="130">
        <v>1269.5598288900001</v>
      </c>
      <c r="D37" s="130">
        <v>982.45636302000003</v>
      </c>
      <c r="E37" s="130">
        <v>491.94453591000001</v>
      </c>
      <c r="F37" s="130">
        <v>290.8784895</v>
      </c>
      <c r="G37" s="130">
        <v>199.63333761000001</v>
      </c>
      <c r="H37" s="130">
        <v>287.10346586999998</v>
      </c>
      <c r="I37" s="130">
        <v>26.658844649999999</v>
      </c>
      <c r="J37" s="130">
        <v>33.518844680000001</v>
      </c>
      <c r="K37" s="130">
        <v>226.92577653999999</v>
      </c>
      <c r="L37" s="130">
        <v>390.15289510999997</v>
      </c>
      <c r="M37" s="130">
        <v>119.95252917000001</v>
      </c>
      <c r="N37" s="130">
        <v>8.8652802099999999</v>
      </c>
      <c r="O37" s="130">
        <v>7.53535617</v>
      </c>
      <c r="P37" s="130">
        <v>103.55189279</v>
      </c>
      <c r="Q37" s="130">
        <v>270.20036593999998</v>
      </c>
      <c r="R37" s="130">
        <v>19.228011219999999</v>
      </c>
      <c r="S37" s="130">
        <v>2.4782767200000002</v>
      </c>
      <c r="T37" s="130">
        <v>248.494078</v>
      </c>
      <c r="U37" s="130">
        <v>65.900762069999999</v>
      </c>
      <c r="V37" s="130">
        <v>476.78969060999998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1756.88906477</v>
      </c>
      <c r="C38" s="130">
        <v>1297.63843245</v>
      </c>
      <c r="D38" s="130">
        <v>1016.2726565</v>
      </c>
      <c r="E38" s="130">
        <v>516.44589503999998</v>
      </c>
      <c r="F38" s="130">
        <v>297.65544589000001</v>
      </c>
      <c r="G38" s="130">
        <v>202.17131556999999</v>
      </c>
      <c r="H38" s="130">
        <v>281.36577595</v>
      </c>
      <c r="I38" s="130">
        <v>26.574558759999999</v>
      </c>
      <c r="J38" s="130">
        <v>32.151658329999997</v>
      </c>
      <c r="K38" s="130">
        <v>222.63955885999999</v>
      </c>
      <c r="L38" s="130">
        <v>389.00111099999998</v>
      </c>
      <c r="M38" s="130">
        <v>119.08528545</v>
      </c>
      <c r="N38" s="130">
        <v>8.9072385500000006</v>
      </c>
      <c r="O38" s="130">
        <v>7.3730772099999999</v>
      </c>
      <c r="P38" s="130">
        <v>102.80496968999999</v>
      </c>
      <c r="Q38" s="130">
        <v>269.91582555000002</v>
      </c>
      <c r="R38" s="130">
        <v>19.154822339999999</v>
      </c>
      <c r="S38" s="130">
        <v>2.3813205200000001</v>
      </c>
      <c r="T38" s="130">
        <v>248.37968269000001</v>
      </c>
      <c r="U38" s="130">
        <v>70.249521319999999</v>
      </c>
      <c r="V38" s="130">
        <v>464.25461577999999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1764.5721140799999</v>
      </c>
      <c r="C39" s="130">
        <v>1309.86764707</v>
      </c>
      <c r="D39" s="130">
        <v>1034.10586395</v>
      </c>
      <c r="E39" s="130">
        <v>529.90306448000001</v>
      </c>
      <c r="F39" s="130">
        <v>302.37637794</v>
      </c>
      <c r="G39" s="130">
        <v>201.82642153</v>
      </c>
      <c r="H39" s="130">
        <v>275.76178312000002</v>
      </c>
      <c r="I39" s="130">
        <v>26.409178799999999</v>
      </c>
      <c r="J39" s="130">
        <v>29.902283709999999</v>
      </c>
      <c r="K39" s="130">
        <v>219.45032061000001</v>
      </c>
      <c r="L39" s="130">
        <v>384.17266526999998</v>
      </c>
      <c r="M39" s="130">
        <v>117.00515024000001</v>
      </c>
      <c r="N39" s="130">
        <v>8.8815036799999998</v>
      </c>
      <c r="O39" s="130">
        <v>7.2443710499999998</v>
      </c>
      <c r="P39" s="130">
        <v>100.87927551</v>
      </c>
      <c r="Q39" s="130">
        <v>267.16751503</v>
      </c>
      <c r="R39" s="130">
        <v>18.791421540000002</v>
      </c>
      <c r="S39" s="130">
        <v>2.3620891899999998</v>
      </c>
      <c r="T39" s="130">
        <v>246.01400430000001</v>
      </c>
      <c r="U39" s="130">
        <v>70.531801740000006</v>
      </c>
      <c r="V39" s="130">
        <v>453.34161138000002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1762.06641212</v>
      </c>
      <c r="C40" s="130">
        <v>1315.70805275</v>
      </c>
      <c r="D40" s="130">
        <v>1043.9293778799999</v>
      </c>
      <c r="E40" s="130">
        <v>534.39417989000003</v>
      </c>
      <c r="F40" s="130">
        <v>305.68541190000002</v>
      </c>
      <c r="G40" s="130">
        <v>203.84978609000001</v>
      </c>
      <c r="H40" s="130">
        <v>271.77867486999997</v>
      </c>
      <c r="I40" s="130">
        <v>24.460040790000001</v>
      </c>
      <c r="J40" s="130">
        <v>29.655873209999999</v>
      </c>
      <c r="K40" s="130">
        <v>217.66276087</v>
      </c>
      <c r="L40" s="130">
        <v>378.74566226000002</v>
      </c>
      <c r="M40" s="130">
        <v>114.85076312</v>
      </c>
      <c r="N40" s="130">
        <v>8.8393587799999995</v>
      </c>
      <c r="O40" s="130">
        <v>7.3289275700000003</v>
      </c>
      <c r="P40" s="130">
        <v>98.682476769999994</v>
      </c>
      <c r="Q40" s="130">
        <v>263.89489914000001</v>
      </c>
      <c r="R40" s="130">
        <v>18.045074419999999</v>
      </c>
      <c r="S40" s="130">
        <v>2.3454591499999999</v>
      </c>
      <c r="T40" s="130">
        <v>243.50436557</v>
      </c>
      <c r="U40" s="130">
        <v>67.612697109999999</v>
      </c>
      <c r="V40" s="130">
        <v>448.97977302999999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1765.1803689400001</v>
      </c>
      <c r="C41" s="130">
        <v>1327.2092511000001</v>
      </c>
      <c r="D41" s="130">
        <v>1065.48822604</v>
      </c>
      <c r="E41" s="130">
        <v>547.22972943000002</v>
      </c>
      <c r="F41" s="130">
        <v>312.99791633000001</v>
      </c>
      <c r="G41" s="130">
        <v>205.26058028</v>
      </c>
      <c r="H41" s="130">
        <v>261.72102505999999</v>
      </c>
      <c r="I41" s="130">
        <v>22.537032159999999</v>
      </c>
      <c r="J41" s="130">
        <v>28.662227099999999</v>
      </c>
      <c r="K41" s="130">
        <v>210.5217658</v>
      </c>
      <c r="L41" s="130">
        <v>369.65454254999997</v>
      </c>
      <c r="M41" s="130">
        <v>115.54285088</v>
      </c>
      <c r="N41" s="130">
        <v>8.5037437499999999</v>
      </c>
      <c r="O41" s="130">
        <v>7.20016225</v>
      </c>
      <c r="P41" s="130">
        <v>99.83894488</v>
      </c>
      <c r="Q41" s="130">
        <v>254.11169167</v>
      </c>
      <c r="R41" s="130">
        <v>18.115105369999998</v>
      </c>
      <c r="S41" s="130">
        <v>2.2891912099999998</v>
      </c>
      <c r="T41" s="130">
        <v>233.70739509000001</v>
      </c>
      <c r="U41" s="130">
        <v>68.316575290000003</v>
      </c>
      <c r="V41" s="130">
        <v>442.38773619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1781.55208791</v>
      </c>
      <c r="C42" s="130">
        <v>1346.4812132100001</v>
      </c>
      <c r="D42" s="130">
        <v>1089.0355254599999</v>
      </c>
      <c r="E42" s="130">
        <v>563.19395548</v>
      </c>
      <c r="F42" s="130">
        <v>320.47687625999998</v>
      </c>
      <c r="G42" s="130">
        <v>205.36469371999999</v>
      </c>
      <c r="H42" s="130">
        <v>257.44568774999999</v>
      </c>
      <c r="I42" s="130">
        <v>23.326295909999999</v>
      </c>
      <c r="J42" s="130">
        <v>26.162419409999998</v>
      </c>
      <c r="K42" s="130">
        <v>207.95697243000001</v>
      </c>
      <c r="L42" s="130">
        <v>365.70404503999998</v>
      </c>
      <c r="M42" s="130">
        <v>114.93083814000001</v>
      </c>
      <c r="N42" s="130">
        <v>8.6314849099999993</v>
      </c>
      <c r="O42" s="130">
        <v>6.9568540199999997</v>
      </c>
      <c r="P42" s="130">
        <v>99.34249921</v>
      </c>
      <c r="Q42" s="130">
        <v>250.77320689999999</v>
      </c>
      <c r="R42" s="130">
        <v>18.106728520000001</v>
      </c>
      <c r="S42" s="130">
        <v>2.2700313900000002</v>
      </c>
      <c r="T42" s="130">
        <v>230.39644698999999</v>
      </c>
      <c r="U42" s="130">
        <v>69.366829659999993</v>
      </c>
      <c r="V42" s="130">
        <v>436.19747189999998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1798.51382773</v>
      </c>
      <c r="C43" s="130">
        <v>1365.1785442099999</v>
      </c>
      <c r="D43" s="130">
        <v>1110.9558342800001</v>
      </c>
      <c r="E43" s="130">
        <v>577.65750328000001</v>
      </c>
      <c r="F43" s="130">
        <v>328.10417295000002</v>
      </c>
      <c r="G43" s="130">
        <v>205.19415805</v>
      </c>
      <c r="H43" s="130">
        <v>254.22270993000001</v>
      </c>
      <c r="I43" s="130">
        <v>22.77843936</v>
      </c>
      <c r="J43" s="130">
        <v>25.893719390000001</v>
      </c>
      <c r="K43" s="130">
        <v>205.55055118000001</v>
      </c>
      <c r="L43" s="130">
        <v>364.17265888999998</v>
      </c>
      <c r="M43" s="130">
        <v>113.94885515999999</v>
      </c>
      <c r="N43" s="130">
        <v>8.7010261700000004</v>
      </c>
      <c r="O43" s="130">
        <v>6.4430760600000001</v>
      </c>
      <c r="P43" s="130">
        <v>98.804752930000006</v>
      </c>
      <c r="Q43" s="130">
        <v>250.22380372999999</v>
      </c>
      <c r="R43" s="130">
        <v>18.052423520000001</v>
      </c>
      <c r="S43" s="130">
        <v>2.31064837</v>
      </c>
      <c r="T43" s="130">
        <v>229.86073184</v>
      </c>
      <c r="U43" s="130">
        <v>69.162624629999996</v>
      </c>
      <c r="V43" s="130">
        <v>458.06278735000001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1799.5058710000001</v>
      </c>
      <c r="C44" s="130">
        <v>1368.6028024499999</v>
      </c>
      <c r="D44" s="130">
        <v>1118.36814637</v>
      </c>
      <c r="E44" s="130">
        <v>584.11863992999997</v>
      </c>
      <c r="F44" s="130">
        <v>329.75502018999998</v>
      </c>
      <c r="G44" s="130">
        <v>204.49448624999999</v>
      </c>
      <c r="H44" s="130">
        <v>250.23465608000001</v>
      </c>
      <c r="I44" s="130">
        <v>21.858227530000001</v>
      </c>
      <c r="J44" s="130">
        <v>26.18750751</v>
      </c>
      <c r="K44" s="130">
        <v>202.18892104</v>
      </c>
      <c r="L44" s="130">
        <v>360.71178660999999</v>
      </c>
      <c r="M44" s="130">
        <v>114.59936007</v>
      </c>
      <c r="N44" s="130">
        <v>8.3346023700000007</v>
      </c>
      <c r="O44" s="130">
        <v>5.7955687600000001</v>
      </c>
      <c r="P44" s="130">
        <v>100.46918894</v>
      </c>
      <c r="Q44" s="130">
        <v>246.11242654</v>
      </c>
      <c r="R44" s="130">
        <v>18.293171510000001</v>
      </c>
      <c r="S44" s="130">
        <v>2.2869187399999999</v>
      </c>
      <c r="T44" s="130">
        <v>225.53233628999999</v>
      </c>
      <c r="U44" s="130">
        <v>70.191281939999996</v>
      </c>
      <c r="V44" s="130">
        <v>452.21093880000001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1761.1201065099999</v>
      </c>
      <c r="C45" s="130">
        <v>1343.87992786</v>
      </c>
      <c r="D45" s="130">
        <v>1113.6021438499999</v>
      </c>
      <c r="E45" s="130">
        <v>578.21592744999998</v>
      </c>
      <c r="F45" s="130">
        <v>332.41460078</v>
      </c>
      <c r="G45" s="130">
        <v>202.97161561999999</v>
      </c>
      <c r="H45" s="130">
        <v>230.27778401</v>
      </c>
      <c r="I45" s="130">
        <v>8.4147945499999999</v>
      </c>
      <c r="J45" s="130">
        <v>25.490997620000002</v>
      </c>
      <c r="K45" s="130">
        <v>196.37199183999999</v>
      </c>
      <c r="L45" s="130">
        <v>350.63368083</v>
      </c>
      <c r="M45" s="130">
        <v>110.90225611</v>
      </c>
      <c r="N45" s="130">
        <v>8.4955945899999996</v>
      </c>
      <c r="O45" s="130">
        <v>5.1883738199999998</v>
      </c>
      <c r="P45" s="130">
        <v>97.218287700000005</v>
      </c>
      <c r="Q45" s="130">
        <v>239.73142472000001</v>
      </c>
      <c r="R45" s="130">
        <v>18.119147340000001</v>
      </c>
      <c r="S45" s="130">
        <v>2.2839514400000001</v>
      </c>
      <c r="T45" s="130">
        <v>219.32832594000001</v>
      </c>
      <c r="U45" s="130">
        <v>66.606497820000001</v>
      </c>
      <c r="V45" s="130">
        <v>445.08687471000002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1756.8549329800001</v>
      </c>
      <c r="C46" s="130">
        <v>1343.99227492</v>
      </c>
      <c r="D46" s="130">
        <v>1121.0003510399999</v>
      </c>
      <c r="E46" s="130">
        <v>582.81361600000002</v>
      </c>
      <c r="F46" s="130">
        <v>334.08283411000002</v>
      </c>
      <c r="G46" s="130">
        <v>204.10390093000001</v>
      </c>
      <c r="H46" s="130">
        <v>222.99192388</v>
      </c>
      <c r="I46" s="130">
        <v>7.5766553800000001</v>
      </c>
      <c r="J46" s="130">
        <v>25.023957020000001</v>
      </c>
      <c r="K46" s="130">
        <v>190.39131148000001</v>
      </c>
      <c r="L46" s="130">
        <v>345.64099757000002</v>
      </c>
      <c r="M46" s="130">
        <v>109.56599983</v>
      </c>
      <c r="N46" s="130">
        <v>8.2485692999999998</v>
      </c>
      <c r="O46" s="130">
        <v>4.0863700999999999</v>
      </c>
      <c r="P46" s="130">
        <v>97.231060429999999</v>
      </c>
      <c r="Q46" s="130">
        <v>236.07499773999999</v>
      </c>
      <c r="R46" s="130">
        <v>18.11889545</v>
      </c>
      <c r="S46" s="130">
        <v>2.2563049999999998</v>
      </c>
      <c r="T46" s="130">
        <v>215.69979728999999</v>
      </c>
      <c r="U46" s="130">
        <v>67.221660490000005</v>
      </c>
      <c r="V46" s="130">
        <v>438.74151301000001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1768.96105977</v>
      </c>
      <c r="C47" s="130">
        <v>1359.10154524</v>
      </c>
      <c r="D47" s="130">
        <v>1138.94626569</v>
      </c>
      <c r="E47" s="130">
        <v>593.66002578999996</v>
      </c>
      <c r="F47" s="130">
        <v>338.83517189999998</v>
      </c>
      <c r="G47" s="130">
        <v>206.45106799999999</v>
      </c>
      <c r="H47" s="130">
        <v>220.15527954999999</v>
      </c>
      <c r="I47" s="130">
        <v>7.83881199</v>
      </c>
      <c r="J47" s="130">
        <v>24.990668410000001</v>
      </c>
      <c r="K47" s="130">
        <v>187.32579914999999</v>
      </c>
      <c r="L47" s="130">
        <v>340.18107128000003</v>
      </c>
      <c r="M47" s="130">
        <v>107.74558077</v>
      </c>
      <c r="N47" s="130">
        <v>8.5468818500000001</v>
      </c>
      <c r="O47" s="130">
        <v>3.95809736</v>
      </c>
      <c r="P47" s="130">
        <v>95.240601560000002</v>
      </c>
      <c r="Q47" s="130">
        <v>232.43549050999999</v>
      </c>
      <c r="R47" s="130">
        <v>18.393241679999999</v>
      </c>
      <c r="S47" s="130">
        <v>2.2422887</v>
      </c>
      <c r="T47" s="130">
        <v>211.79996012999999</v>
      </c>
      <c r="U47" s="130">
        <v>69.678443250000001</v>
      </c>
      <c r="V47" s="130">
        <v>420.99058058000003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1889.09340488</v>
      </c>
      <c r="C48" s="130">
        <v>1421.9009583300001</v>
      </c>
      <c r="D48" s="130">
        <v>1152.5476483699999</v>
      </c>
      <c r="E48" s="130">
        <v>604.83807944</v>
      </c>
      <c r="F48" s="130">
        <v>340.39869848000001</v>
      </c>
      <c r="G48" s="130">
        <v>207.31087045000001</v>
      </c>
      <c r="H48" s="130">
        <v>269.35330995999999</v>
      </c>
      <c r="I48" s="130">
        <v>9.6313560999999996</v>
      </c>
      <c r="J48" s="130">
        <v>30.018990370000001</v>
      </c>
      <c r="K48" s="130">
        <v>229.70296349</v>
      </c>
      <c r="L48" s="130">
        <v>394.62816823999998</v>
      </c>
      <c r="M48" s="130">
        <v>107.55167173</v>
      </c>
      <c r="N48" s="130">
        <v>6.2153599000000002</v>
      </c>
      <c r="O48" s="130">
        <v>11.31341405</v>
      </c>
      <c r="P48" s="130">
        <v>90.022897779999994</v>
      </c>
      <c r="Q48" s="130">
        <v>287.07649651000003</v>
      </c>
      <c r="R48" s="130">
        <v>17.948299500000001</v>
      </c>
      <c r="S48" s="130">
        <v>26.9500928</v>
      </c>
      <c r="T48" s="130">
        <v>242.17810420999999</v>
      </c>
      <c r="U48" s="130">
        <v>72.564278310000006</v>
      </c>
      <c r="V48" s="130">
        <v>479.14237747999999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1936.1893209</v>
      </c>
      <c r="C49" s="130">
        <v>1476.14929633</v>
      </c>
      <c r="D49" s="130">
        <v>1164.35391652</v>
      </c>
      <c r="E49" s="130">
        <v>620.74620945000004</v>
      </c>
      <c r="F49" s="130">
        <v>336.18228227999998</v>
      </c>
      <c r="G49" s="130">
        <v>207.42542478999999</v>
      </c>
      <c r="H49" s="130">
        <v>311.79537980999999</v>
      </c>
      <c r="I49" s="130">
        <v>16.36105165</v>
      </c>
      <c r="J49" s="130">
        <v>32.864912969999999</v>
      </c>
      <c r="K49" s="130">
        <v>262.56941518999997</v>
      </c>
      <c r="L49" s="130">
        <v>388.64599042999998</v>
      </c>
      <c r="M49" s="130">
        <v>101.57201333</v>
      </c>
      <c r="N49" s="130">
        <v>6.6562767200000001</v>
      </c>
      <c r="O49" s="130">
        <v>3.6633963899999999</v>
      </c>
      <c r="P49" s="130">
        <v>91.252340219999994</v>
      </c>
      <c r="Q49" s="130">
        <v>287.07397709999998</v>
      </c>
      <c r="R49" s="130">
        <v>14.10529648</v>
      </c>
      <c r="S49" s="130">
        <v>3.0528552100000002</v>
      </c>
      <c r="T49" s="130">
        <v>269.91582541000002</v>
      </c>
      <c r="U49" s="130">
        <v>71.394034140000002</v>
      </c>
      <c r="V49" s="130">
        <v>503.62753653999999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1962.43375242</v>
      </c>
      <c r="C50" s="130">
        <v>1498.47156941</v>
      </c>
      <c r="D50" s="130">
        <v>1179.3654810600001</v>
      </c>
      <c r="E50" s="130">
        <v>641.90555343999995</v>
      </c>
      <c r="F50" s="130">
        <v>332.38617298999998</v>
      </c>
      <c r="G50" s="130">
        <v>205.07375463</v>
      </c>
      <c r="H50" s="130">
        <v>319.10608834999999</v>
      </c>
      <c r="I50" s="130">
        <v>14.99971624</v>
      </c>
      <c r="J50" s="130">
        <v>34.167437999999997</v>
      </c>
      <c r="K50" s="130">
        <v>269.93893410999999</v>
      </c>
      <c r="L50" s="130">
        <v>395.35757482999998</v>
      </c>
      <c r="M50" s="130">
        <v>101.8484083</v>
      </c>
      <c r="N50" s="130">
        <v>4.51332837</v>
      </c>
      <c r="O50" s="130">
        <v>6.6917261400000001</v>
      </c>
      <c r="P50" s="130">
        <v>90.643353790000006</v>
      </c>
      <c r="Q50" s="130">
        <v>293.50916653000002</v>
      </c>
      <c r="R50" s="130">
        <v>9.2926620100000008</v>
      </c>
      <c r="S50" s="130">
        <v>10.03621777</v>
      </c>
      <c r="T50" s="130">
        <v>274.18028674999999</v>
      </c>
      <c r="U50" s="130">
        <v>68.60460818</v>
      </c>
      <c r="V50" s="130">
        <v>502.68353001000003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1958.0756736000001</v>
      </c>
      <c r="C51" s="130">
        <v>1471.3212624499999</v>
      </c>
      <c r="D51" s="130">
        <v>1161.7967811999999</v>
      </c>
      <c r="E51" s="130">
        <v>634.34184608999999</v>
      </c>
      <c r="F51" s="130">
        <v>327.70132035</v>
      </c>
      <c r="G51" s="130">
        <v>199.75361476</v>
      </c>
      <c r="H51" s="130">
        <v>309.52448125000001</v>
      </c>
      <c r="I51" s="130">
        <v>9.6485811600000009</v>
      </c>
      <c r="J51" s="130">
        <v>36.445296470000002</v>
      </c>
      <c r="K51" s="130">
        <v>263.43060362</v>
      </c>
      <c r="L51" s="130">
        <v>419.83058982</v>
      </c>
      <c r="M51" s="130">
        <v>105.17394925000001</v>
      </c>
      <c r="N51" s="130">
        <v>6.3670826099999998</v>
      </c>
      <c r="O51" s="130">
        <v>10.15630516</v>
      </c>
      <c r="P51" s="130">
        <v>88.650561479999993</v>
      </c>
      <c r="Q51" s="130">
        <v>314.65664056999998</v>
      </c>
      <c r="R51" s="130">
        <v>15.3827604</v>
      </c>
      <c r="S51" s="130">
        <v>26.971489779999999</v>
      </c>
      <c r="T51" s="130">
        <v>272.30239039000003</v>
      </c>
      <c r="U51" s="130">
        <v>66.923821329999996</v>
      </c>
      <c r="V51" s="130">
        <v>502.39855137000001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1919.38024645</v>
      </c>
      <c r="C52" s="130">
        <v>1452.3467186400001</v>
      </c>
      <c r="D52" s="130">
        <v>1159.38430844</v>
      </c>
      <c r="E52" s="130">
        <v>638.84921882000003</v>
      </c>
      <c r="F52" s="130">
        <v>322.30491308000001</v>
      </c>
      <c r="G52" s="130">
        <v>198.23017654</v>
      </c>
      <c r="H52" s="130">
        <v>292.96241020000002</v>
      </c>
      <c r="I52" s="130">
        <v>10.04777911</v>
      </c>
      <c r="J52" s="130">
        <v>39.285092560000002</v>
      </c>
      <c r="K52" s="130">
        <v>243.62953852999999</v>
      </c>
      <c r="L52" s="130">
        <v>403.60982282999998</v>
      </c>
      <c r="M52" s="130">
        <v>104.97812139</v>
      </c>
      <c r="N52" s="130">
        <v>9.0769802500000001</v>
      </c>
      <c r="O52" s="130">
        <v>2.8480080299999999</v>
      </c>
      <c r="P52" s="130">
        <v>93.053133110000005</v>
      </c>
      <c r="Q52" s="130">
        <v>298.63170143999997</v>
      </c>
      <c r="R52" s="130">
        <v>11.65419455</v>
      </c>
      <c r="S52" s="130">
        <v>0.89783552</v>
      </c>
      <c r="T52" s="130">
        <v>286.07967137000003</v>
      </c>
      <c r="U52" s="130">
        <v>63.423704979999997</v>
      </c>
      <c r="V52" s="130">
        <v>441.07362813999998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1933.63184742</v>
      </c>
      <c r="C53" s="130">
        <v>1461.4552630600001</v>
      </c>
      <c r="D53" s="130">
        <v>1166.33031658</v>
      </c>
      <c r="E53" s="130">
        <v>652.07460188000005</v>
      </c>
      <c r="F53" s="130">
        <v>318.55415783000001</v>
      </c>
      <c r="G53" s="130">
        <v>195.70155686999999</v>
      </c>
      <c r="H53" s="130">
        <v>295.12494648000001</v>
      </c>
      <c r="I53" s="130">
        <v>10.65668692</v>
      </c>
      <c r="J53" s="130">
        <v>39.168096849999998</v>
      </c>
      <c r="K53" s="130">
        <v>245.30016271</v>
      </c>
      <c r="L53" s="130">
        <v>404.42966983999997</v>
      </c>
      <c r="M53" s="130">
        <v>101.93382631</v>
      </c>
      <c r="N53" s="130">
        <v>9.3259060199999997</v>
      </c>
      <c r="O53" s="130">
        <v>2.6555871</v>
      </c>
      <c r="P53" s="130">
        <v>89.952333190000004</v>
      </c>
      <c r="Q53" s="130">
        <v>302.49584353</v>
      </c>
      <c r="R53" s="130">
        <v>12.961695110000001</v>
      </c>
      <c r="S53" s="130">
        <v>0.35600001999999997</v>
      </c>
      <c r="T53" s="130">
        <v>289.1781484</v>
      </c>
      <c r="U53" s="130">
        <v>67.746914520000004</v>
      </c>
      <c r="V53" s="130">
        <v>445.5443497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2028.27289219</v>
      </c>
      <c r="C54" s="130">
        <v>1515.89050488</v>
      </c>
      <c r="D54" s="130">
        <v>1168.55950487</v>
      </c>
      <c r="E54" s="130">
        <v>667.79615081999998</v>
      </c>
      <c r="F54" s="130">
        <v>307.40363694000001</v>
      </c>
      <c r="G54" s="130">
        <v>193.35971710999999</v>
      </c>
      <c r="H54" s="130">
        <v>347.33100001000003</v>
      </c>
      <c r="I54" s="130">
        <v>17.13966224</v>
      </c>
      <c r="J54" s="130">
        <v>38.950753089999999</v>
      </c>
      <c r="K54" s="130">
        <v>291.24058467999998</v>
      </c>
      <c r="L54" s="130">
        <v>442.09614848000001</v>
      </c>
      <c r="M54" s="130">
        <v>101.6414556</v>
      </c>
      <c r="N54" s="130">
        <v>9.2598327600000001</v>
      </c>
      <c r="O54" s="130">
        <v>2.6515028599999999</v>
      </c>
      <c r="P54" s="130">
        <v>89.730119979999998</v>
      </c>
      <c r="Q54" s="130">
        <v>340.45469287999998</v>
      </c>
      <c r="R54" s="130">
        <v>14.10612061</v>
      </c>
      <c r="S54" s="130">
        <v>0.43299438000000001</v>
      </c>
      <c r="T54" s="130">
        <v>325.91557789000001</v>
      </c>
      <c r="U54" s="130">
        <v>70.286238830000002</v>
      </c>
      <c r="V54" s="130">
        <v>492.70368639999998</v>
      </c>
      <c r="W54" s="130"/>
      <c r="X54" s="130"/>
      <c r="Y54" s="130"/>
      <c r="Z54" s="130"/>
      <c r="AA54" s="130"/>
      <c r="AB54" s="130"/>
    </row>
    <row r="55" spans="1:28" hidden="1" outlineLevel="1">
      <c r="A55" s="36">
        <v>41883</v>
      </c>
      <c r="B55" s="130">
        <v>1965.2642560899999</v>
      </c>
      <c r="C55" s="130">
        <v>1477.0646380200001</v>
      </c>
      <c r="D55" s="130">
        <v>1152.0659808600001</v>
      </c>
      <c r="E55" s="130">
        <v>659.62664609000001</v>
      </c>
      <c r="F55" s="130">
        <v>304.31071887000002</v>
      </c>
      <c r="G55" s="130">
        <v>188.1286159</v>
      </c>
      <c r="H55" s="130">
        <v>324.99865715999999</v>
      </c>
      <c r="I55" s="130">
        <v>15.64706617</v>
      </c>
      <c r="J55" s="130">
        <v>37.150961350000003</v>
      </c>
      <c r="K55" s="130">
        <v>272.20062963999999</v>
      </c>
      <c r="L55" s="130">
        <v>418.88082493000002</v>
      </c>
      <c r="M55" s="130">
        <v>100.94996131000001</v>
      </c>
      <c r="N55" s="130">
        <v>6.75338291</v>
      </c>
      <c r="O55" s="130">
        <v>5.3461557700000002</v>
      </c>
      <c r="P55" s="130">
        <v>88.850422629999997</v>
      </c>
      <c r="Q55" s="130">
        <v>317.93086362000003</v>
      </c>
      <c r="R55" s="130">
        <v>7.3200895700000004</v>
      </c>
      <c r="S55" s="130">
        <v>6.3956105900000004</v>
      </c>
      <c r="T55" s="130">
        <v>304.21516345999999</v>
      </c>
      <c r="U55" s="130">
        <v>69.318793139999997</v>
      </c>
      <c r="V55" s="130">
        <v>464.53351774999999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1933.7990617200001</v>
      </c>
      <c r="C56" s="130">
        <v>1452.9795647799999</v>
      </c>
      <c r="D56" s="130">
        <v>1134.7252641800001</v>
      </c>
      <c r="E56" s="130">
        <v>648.72869011</v>
      </c>
      <c r="F56" s="130">
        <v>300.71082465000001</v>
      </c>
      <c r="G56" s="130">
        <v>185.28574942</v>
      </c>
      <c r="H56" s="130">
        <v>318.25430060000002</v>
      </c>
      <c r="I56" s="130">
        <v>15.66408189</v>
      </c>
      <c r="J56" s="130">
        <v>36.842283289999997</v>
      </c>
      <c r="K56" s="130">
        <v>265.74793541999998</v>
      </c>
      <c r="L56" s="130">
        <v>412.65306319000001</v>
      </c>
      <c r="M56" s="130">
        <v>99.776145029999995</v>
      </c>
      <c r="N56" s="130">
        <v>9.2389189500000004</v>
      </c>
      <c r="O56" s="130">
        <v>2.54487102</v>
      </c>
      <c r="P56" s="130">
        <v>87.992355059999994</v>
      </c>
      <c r="Q56" s="130">
        <v>312.87691816</v>
      </c>
      <c r="R56" s="130">
        <v>14.42023629</v>
      </c>
      <c r="S56" s="130">
        <v>0.48102800000000001</v>
      </c>
      <c r="T56" s="130">
        <v>297.97565386999997</v>
      </c>
      <c r="U56" s="130">
        <v>68.166433749999996</v>
      </c>
      <c r="V56" s="130">
        <v>485.55334054999997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1993.7217669199999</v>
      </c>
      <c r="C57" s="130">
        <v>1475.93869817</v>
      </c>
      <c r="D57" s="130">
        <v>1111.34564432</v>
      </c>
      <c r="E57" s="130">
        <v>636.75158970999996</v>
      </c>
      <c r="F57" s="130">
        <v>291.60307032999998</v>
      </c>
      <c r="G57" s="130">
        <v>182.99098427999999</v>
      </c>
      <c r="H57" s="130">
        <v>364.59305384999999</v>
      </c>
      <c r="I57" s="130">
        <v>18.027896080000001</v>
      </c>
      <c r="J57" s="130">
        <v>42.71073595</v>
      </c>
      <c r="K57" s="130">
        <v>303.85442182000003</v>
      </c>
      <c r="L57" s="130">
        <v>449.07950531</v>
      </c>
      <c r="M57" s="130">
        <v>95.747366990000003</v>
      </c>
      <c r="N57" s="130">
        <v>8.2629566600000004</v>
      </c>
      <c r="O57" s="130">
        <v>2.1305767900000001</v>
      </c>
      <c r="P57" s="130">
        <v>85.353833539999997</v>
      </c>
      <c r="Q57" s="130">
        <v>353.33213832000001</v>
      </c>
      <c r="R57" s="130">
        <v>16.423206010000001</v>
      </c>
      <c r="S57" s="130">
        <v>0.47482166999999997</v>
      </c>
      <c r="T57" s="130">
        <v>336.43411063999997</v>
      </c>
      <c r="U57" s="130">
        <v>68.703563439999996</v>
      </c>
      <c r="V57" s="130">
        <v>535.89696547000005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1993.4327220099999</v>
      </c>
      <c r="C58" s="130">
        <v>1466.7548949699999</v>
      </c>
      <c r="D58" s="130">
        <v>1098.68905264</v>
      </c>
      <c r="E58" s="130">
        <v>651.59792707999998</v>
      </c>
      <c r="F58" s="130">
        <v>268.47923541</v>
      </c>
      <c r="G58" s="130">
        <v>178.61189014999999</v>
      </c>
      <c r="H58" s="130">
        <v>368.06584233000001</v>
      </c>
      <c r="I58" s="130">
        <v>19.058955869999998</v>
      </c>
      <c r="J58" s="130">
        <v>43.683721310000003</v>
      </c>
      <c r="K58" s="130">
        <v>305.32316515000002</v>
      </c>
      <c r="L58" s="130">
        <v>457.14448562000001</v>
      </c>
      <c r="M58" s="130">
        <v>92.967255210000005</v>
      </c>
      <c r="N58" s="130">
        <v>8.4116745700000006</v>
      </c>
      <c r="O58" s="130">
        <v>2.1231291699999999</v>
      </c>
      <c r="P58" s="130">
        <v>82.432451470000004</v>
      </c>
      <c r="Q58" s="130">
        <v>364.17723040999999</v>
      </c>
      <c r="R58" s="130">
        <v>17.996127170000001</v>
      </c>
      <c r="S58" s="130">
        <v>0.45693569000000001</v>
      </c>
      <c r="T58" s="130">
        <v>345.72416755</v>
      </c>
      <c r="U58" s="130">
        <v>69.533341419999999</v>
      </c>
      <c r="V58" s="130">
        <v>541.98643597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1988.81493697</v>
      </c>
      <c r="C59" s="130">
        <v>1457.8017663600001</v>
      </c>
      <c r="D59" s="130">
        <v>1081.8652328200001</v>
      </c>
      <c r="E59" s="130">
        <v>637.69785611999998</v>
      </c>
      <c r="F59" s="130">
        <v>267.58924314000001</v>
      </c>
      <c r="G59" s="130">
        <v>176.57813356</v>
      </c>
      <c r="H59" s="130">
        <v>375.93653354000003</v>
      </c>
      <c r="I59" s="130">
        <v>19.168166110000001</v>
      </c>
      <c r="J59" s="130">
        <v>44.948412640000001</v>
      </c>
      <c r="K59" s="130">
        <v>311.81995479</v>
      </c>
      <c r="L59" s="130">
        <v>459.96546820999998</v>
      </c>
      <c r="M59" s="130">
        <v>92.459946729999999</v>
      </c>
      <c r="N59" s="130">
        <v>8.4017130600000005</v>
      </c>
      <c r="O59" s="130">
        <v>2.2191103499999998</v>
      </c>
      <c r="P59" s="130">
        <v>81.839123319999999</v>
      </c>
      <c r="Q59" s="130">
        <v>367.50552148000003</v>
      </c>
      <c r="R59" s="130">
        <v>18.268718140000001</v>
      </c>
      <c r="S59" s="130">
        <v>0.40948361</v>
      </c>
      <c r="T59" s="130">
        <v>348.82731973</v>
      </c>
      <c r="U59" s="130">
        <v>71.047702400000006</v>
      </c>
      <c r="V59" s="130">
        <v>545.65730156999996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2449.6656742300001</v>
      </c>
      <c r="C60" s="130">
        <v>1690.59635048</v>
      </c>
      <c r="D60" s="130">
        <v>1069.7201502800001</v>
      </c>
      <c r="E60" s="130">
        <v>640.00842886999999</v>
      </c>
      <c r="F60" s="130">
        <v>257.99183579999999</v>
      </c>
      <c r="G60" s="130">
        <v>171.71988561000001</v>
      </c>
      <c r="H60" s="130">
        <v>620.87620019999997</v>
      </c>
      <c r="I60" s="130">
        <v>34.471979920000003</v>
      </c>
      <c r="J60" s="130">
        <v>75.721890290000005</v>
      </c>
      <c r="K60" s="130">
        <v>510.68232999000003</v>
      </c>
      <c r="L60" s="130">
        <v>684.80856230999996</v>
      </c>
      <c r="M60" s="130">
        <v>91.26541958</v>
      </c>
      <c r="N60" s="130">
        <v>8.0557482100000009</v>
      </c>
      <c r="O60" s="130">
        <v>2.0660888000000002</v>
      </c>
      <c r="P60" s="130">
        <v>81.143582570000007</v>
      </c>
      <c r="Q60" s="130">
        <v>593.54314273</v>
      </c>
      <c r="R60" s="130">
        <v>28.23671045</v>
      </c>
      <c r="S60" s="130">
        <v>0.70180810999999999</v>
      </c>
      <c r="T60" s="130">
        <v>564.60462416999997</v>
      </c>
      <c r="U60" s="130">
        <v>74.260761439999996</v>
      </c>
      <c r="V60" s="130">
        <v>790.10543312000004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2155.7479970999998</v>
      </c>
      <c r="C61" s="130">
        <v>1564.3584849700001</v>
      </c>
      <c r="D61" s="130">
        <v>1057.3357582799999</v>
      </c>
      <c r="E61" s="130">
        <v>637.69262358000003</v>
      </c>
      <c r="F61" s="130">
        <v>251.07817635000001</v>
      </c>
      <c r="G61" s="130">
        <v>168.56495835000001</v>
      </c>
      <c r="H61" s="130">
        <v>507.02272669000001</v>
      </c>
      <c r="I61" s="130">
        <v>27.933876179999999</v>
      </c>
      <c r="J61" s="130">
        <v>63.583118849999998</v>
      </c>
      <c r="K61" s="130">
        <v>415.50573165999998</v>
      </c>
      <c r="L61" s="130">
        <v>521.89566701000001</v>
      </c>
      <c r="M61" s="130">
        <v>92.254858380000002</v>
      </c>
      <c r="N61" s="130">
        <v>8.2060589999999998</v>
      </c>
      <c r="O61" s="130">
        <v>2.2125982300000002</v>
      </c>
      <c r="P61" s="130">
        <v>81.836201149999994</v>
      </c>
      <c r="Q61" s="130">
        <v>429.64080862999998</v>
      </c>
      <c r="R61" s="130">
        <v>28.14745563</v>
      </c>
      <c r="S61" s="130">
        <v>0.55124278000000004</v>
      </c>
      <c r="T61" s="130">
        <v>400.94211022000002</v>
      </c>
      <c r="U61" s="130">
        <v>69.493845120000003</v>
      </c>
      <c r="V61" s="130">
        <v>611.84571620999998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2045.20740028</v>
      </c>
      <c r="C62" s="130">
        <v>1504.30634502</v>
      </c>
      <c r="D62" s="130">
        <v>1054.1396435500001</v>
      </c>
      <c r="E62" s="130">
        <v>638.03860340999995</v>
      </c>
      <c r="F62" s="130">
        <v>249.24627271</v>
      </c>
      <c r="G62" s="130">
        <v>166.85476743000001</v>
      </c>
      <c r="H62" s="130">
        <v>450.16670147000002</v>
      </c>
      <c r="I62" s="130">
        <v>25.333850250000001</v>
      </c>
      <c r="J62" s="130">
        <v>57.049207780000003</v>
      </c>
      <c r="K62" s="130">
        <v>367.78364343999999</v>
      </c>
      <c r="L62" s="130">
        <v>474.75967809000002</v>
      </c>
      <c r="M62" s="130">
        <v>93.077002969999995</v>
      </c>
      <c r="N62" s="130">
        <v>8.3112771199999997</v>
      </c>
      <c r="O62" s="130">
        <v>2.3088585899999998</v>
      </c>
      <c r="P62" s="130">
        <v>82.456867259999996</v>
      </c>
      <c r="Q62" s="130">
        <v>381.68267512</v>
      </c>
      <c r="R62" s="130">
        <v>26.272083460000001</v>
      </c>
      <c r="S62" s="130">
        <v>0.46934695999999998</v>
      </c>
      <c r="T62" s="130">
        <v>354.94124470000003</v>
      </c>
      <c r="U62" s="130">
        <v>66.141377169999998</v>
      </c>
      <c r="V62" s="130">
        <v>554.56248294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1819.0510738</v>
      </c>
      <c r="C63" s="130">
        <v>1366.1491291499999</v>
      </c>
      <c r="D63" s="130">
        <v>999.03181658999995</v>
      </c>
      <c r="E63" s="130">
        <v>630.31625348</v>
      </c>
      <c r="F63" s="130">
        <v>214.39857810000001</v>
      </c>
      <c r="G63" s="130">
        <v>154.31698501</v>
      </c>
      <c r="H63" s="130">
        <v>367.11731256000002</v>
      </c>
      <c r="I63" s="130">
        <v>12.698059880000001</v>
      </c>
      <c r="J63" s="130">
        <v>29.681631329999998</v>
      </c>
      <c r="K63" s="130">
        <v>324.73762134999998</v>
      </c>
      <c r="L63" s="130">
        <v>400.64361557000001</v>
      </c>
      <c r="M63" s="130">
        <v>78.690345289999996</v>
      </c>
      <c r="N63" s="130">
        <v>3.8524413499999999</v>
      </c>
      <c r="O63" s="130">
        <v>1.78804498</v>
      </c>
      <c r="P63" s="130">
        <v>73.049858959999995</v>
      </c>
      <c r="Q63" s="130">
        <v>321.95327028000003</v>
      </c>
      <c r="R63" s="130">
        <v>26.680500469999998</v>
      </c>
      <c r="S63" s="130">
        <v>0.21223453</v>
      </c>
      <c r="T63" s="130">
        <v>295.06053528000001</v>
      </c>
      <c r="U63" s="130">
        <v>52.258329080000003</v>
      </c>
      <c r="V63" s="130">
        <v>463.49462089000002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1818.7770656</v>
      </c>
      <c r="C64" s="130">
        <v>1374.90354901</v>
      </c>
      <c r="D64" s="130">
        <v>997.45381023000004</v>
      </c>
      <c r="E64" s="130">
        <v>632.12670152999999</v>
      </c>
      <c r="F64" s="130">
        <v>214.22741403000001</v>
      </c>
      <c r="G64" s="130">
        <v>151.09969466999999</v>
      </c>
      <c r="H64" s="130">
        <v>377.44973878000002</v>
      </c>
      <c r="I64" s="130">
        <v>12.635462670000001</v>
      </c>
      <c r="J64" s="130">
        <v>29.660552729999999</v>
      </c>
      <c r="K64" s="130">
        <v>335.15372337999997</v>
      </c>
      <c r="L64" s="130">
        <v>392.92320638000001</v>
      </c>
      <c r="M64" s="130">
        <v>77.084746940000002</v>
      </c>
      <c r="N64" s="130">
        <v>3.97621381</v>
      </c>
      <c r="O64" s="130">
        <v>1.82553681</v>
      </c>
      <c r="P64" s="130">
        <v>71.282996319999995</v>
      </c>
      <c r="Q64" s="130">
        <v>315.83845944000001</v>
      </c>
      <c r="R64" s="130">
        <v>26.962221929999998</v>
      </c>
      <c r="S64" s="130">
        <v>0.24712674000000001</v>
      </c>
      <c r="T64" s="130">
        <v>288.62911077000001</v>
      </c>
      <c r="U64" s="130">
        <v>50.950310209999998</v>
      </c>
      <c r="V64" s="130">
        <v>467.32927229000001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1830.02025357</v>
      </c>
      <c r="C65" s="130">
        <v>1382.8431604699999</v>
      </c>
      <c r="D65" s="130">
        <v>995.63280006000002</v>
      </c>
      <c r="E65" s="130">
        <v>631.68293229999995</v>
      </c>
      <c r="F65" s="130">
        <v>217.05048479999999</v>
      </c>
      <c r="G65" s="130">
        <v>146.89938296</v>
      </c>
      <c r="H65" s="130">
        <v>387.21036041000002</v>
      </c>
      <c r="I65" s="130">
        <v>13.231506039999999</v>
      </c>
      <c r="J65" s="130">
        <v>30.58332356</v>
      </c>
      <c r="K65" s="130">
        <v>343.39553081000003</v>
      </c>
      <c r="L65" s="130">
        <v>397.71451237999997</v>
      </c>
      <c r="M65" s="130">
        <v>77.283165609999998</v>
      </c>
      <c r="N65" s="130">
        <v>4.1384173799999999</v>
      </c>
      <c r="O65" s="130">
        <v>1.77929527</v>
      </c>
      <c r="P65" s="130">
        <v>71.365452959999999</v>
      </c>
      <c r="Q65" s="130">
        <v>320.43134677</v>
      </c>
      <c r="R65" s="130">
        <v>28.060222289999999</v>
      </c>
      <c r="S65" s="130">
        <v>0.22037722000000001</v>
      </c>
      <c r="T65" s="130">
        <v>292.15074726</v>
      </c>
      <c r="U65" s="130">
        <v>49.462580719999998</v>
      </c>
      <c r="V65" s="130">
        <v>454.96352802000001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1807.1980413599999</v>
      </c>
      <c r="C66" s="130">
        <v>1368.03337059</v>
      </c>
      <c r="D66" s="130">
        <v>989.20980472999997</v>
      </c>
      <c r="E66" s="130">
        <v>621.86856670999998</v>
      </c>
      <c r="F66" s="130">
        <v>221.04980293</v>
      </c>
      <c r="G66" s="130">
        <v>146.29143508999999</v>
      </c>
      <c r="H66" s="130">
        <v>378.82356585999997</v>
      </c>
      <c r="I66" s="130">
        <v>13.180664630000001</v>
      </c>
      <c r="J66" s="130">
        <v>29.760106960000002</v>
      </c>
      <c r="K66" s="130">
        <v>335.88279426999998</v>
      </c>
      <c r="L66" s="130">
        <v>390.26611680000002</v>
      </c>
      <c r="M66" s="130">
        <v>76.781003200000001</v>
      </c>
      <c r="N66" s="130">
        <v>4.20843262</v>
      </c>
      <c r="O66" s="130">
        <v>1.67034617</v>
      </c>
      <c r="P66" s="130">
        <v>70.902224410000002</v>
      </c>
      <c r="Q66" s="130">
        <v>313.48511359999998</v>
      </c>
      <c r="R66" s="130">
        <v>28.264506130000001</v>
      </c>
      <c r="S66" s="130">
        <v>0.30927842</v>
      </c>
      <c r="T66" s="130">
        <v>284.91132905000001</v>
      </c>
      <c r="U66" s="130">
        <v>48.898553970000002</v>
      </c>
      <c r="V66" s="130">
        <v>444.81229138999998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1793.34872217</v>
      </c>
      <c r="C67" s="130">
        <v>1355.0218734099999</v>
      </c>
      <c r="D67" s="130">
        <v>972.42348487000004</v>
      </c>
      <c r="E67" s="130">
        <v>614.40842849000001</v>
      </c>
      <c r="F67" s="130">
        <v>218.78257651999999</v>
      </c>
      <c r="G67" s="130">
        <v>139.23247986000001</v>
      </c>
      <c r="H67" s="130">
        <v>382.59838853999997</v>
      </c>
      <c r="I67" s="130">
        <v>13.66619124</v>
      </c>
      <c r="J67" s="130">
        <v>29.91075966</v>
      </c>
      <c r="K67" s="130">
        <v>339.02143763999999</v>
      </c>
      <c r="L67" s="130">
        <v>390.8256652</v>
      </c>
      <c r="M67" s="130">
        <v>74.575819690000003</v>
      </c>
      <c r="N67" s="130">
        <v>4.1337692800000001</v>
      </c>
      <c r="O67" s="130">
        <v>1.6856692600000001</v>
      </c>
      <c r="P67" s="130">
        <v>68.756381149999996</v>
      </c>
      <c r="Q67" s="130">
        <v>316.24984551</v>
      </c>
      <c r="R67" s="130">
        <v>29.413769089999999</v>
      </c>
      <c r="S67" s="130">
        <v>0.27808526</v>
      </c>
      <c r="T67" s="130">
        <v>286.55799115999997</v>
      </c>
      <c r="U67" s="130">
        <v>47.501183560000001</v>
      </c>
      <c r="V67" s="130">
        <v>442.59126624999999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1761.69960391</v>
      </c>
      <c r="C68" s="130">
        <v>1322.4155301599999</v>
      </c>
      <c r="D68" s="130">
        <v>958.55564765999998</v>
      </c>
      <c r="E68" s="130">
        <v>603.17785564999997</v>
      </c>
      <c r="F68" s="130">
        <v>218.44444745999999</v>
      </c>
      <c r="G68" s="130">
        <v>136.93334454999999</v>
      </c>
      <c r="H68" s="130">
        <v>363.85988250000003</v>
      </c>
      <c r="I68" s="130">
        <v>14.489136869999999</v>
      </c>
      <c r="J68" s="130">
        <v>31.164978049999998</v>
      </c>
      <c r="K68" s="130">
        <v>318.20576757999999</v>
      </c>
      <c r="L68" s="130">
        <v>397.42017228999998</v>
      </c>
      <c r="M68" s="130">
        <v>73.672760580000002</v>
      </c>
      <c r="N68" s="130">
        <v>4.2548428300000003</v>
      </c>
      <c r="O68" s="130">
        <v>1.62321848</v>
      </c>
      <c r="P68" s="130">
        <v>67.794699269999995</v>
      </c>
      <c r="Q68" s="130">
        <v>323.74741170999999</v>
      </c>
      <c r="R68" s="130">
        <v>32.261722079999998</v>
      </c>
      <c r="S68" s="130">
        <v>0.32329818999999999</v>
      </c>
      <c r="T68" s="130">
        <v>291.16239144000002</v>
      </c>
      <c r="U68" s="130">
        <v>41.863901460000001</v>
      </c>
      <c r="V68" s="130">
        <v>431.27760217999997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1791.44752288</v>
      </c>
      <c r="C69" s="130">
        <v>1329.58081305</v>
      </c>
      <c r="D69" s="130">
        <v>954.00998681999999</v>
      </c>
      <c r="E69" s="130">
        <v>593.03753835999999</v>
      </c>
      <c r="F69" s="130">
        <v>221.64290142999999</v>
      </c>
      <c r="G69" s="130">
        <v>139.32954702999999</v>
      </c>
      <c r="H69" s="130">
        <v>375.57082623000002</v>
      </c>
      <c r="I69" s="130">
        <v>14.682810419999999</v>
      </c>
      <c r="J69" s="130">
        <v>31.6453147</v>
      </c>
      <c r="K69" s="130">
        <v>329.24270110999998</v>
      </c>
      <c r="L69" s="130">
        <v>417.16537353000001</v>
      </c>
      <c r="M69" s="130">
        <v>73.86461036</v>
      </c>
      <c r="N69" s="130">
        <v>4.2901054199999997</v>
      </c>
      <c r="O69" s="130">
        <v>1.5689382700000001</v>
      </c>
      <c r="P69" s="130">
        <v>68.005566669999993</v>
      </c>
      <c r="Q69" s="130">
        <v>343.30076316999998</v>
      </c>
      <c r="R69" s="130">
        <v>33.95790375</v>
      </c>
      <c r="S69" s="130">
        <v>0.33047169999999998</v>
      </c>
      <c r="T69" s="130">
        <v>309.01238771999999</v>
      </c>
      <c r="U69" s="130">
        <v>44.701336300000001</v>
      </c>
      <c r="V69" s="130">
        <v>440.06593736999997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1684.1049222199999</v>
      </c>
      <c r="C70" s="130">
        <v>1244.2703974200001</v>
      </c>
      <c r="D70" s="130">
        <v>941.94977897000001</v>
      </c>
      <c r="E70" s="130">
        <v>599.58806101000005</v>
      </c>
      <c r="F70" s="130">
        <v>207.83752956000001</v>
      </c>
      <c r="G70" s="130">
        <v>134.52418840000001</v>
      </c>
      <c r="H70" s="130">
        <v>302.32061844999998</v>
      </c>
      <c r="I70" s="130">
        <v>11.48553544</v>
      </c>
      <c r="J70" s="130">
        <v>18.676819989999998</v>
      </c>
      <c r="K70" s="130">
        <v>272.15826301999999</v>
      </c>
      <c r="L70" s="130">
        <v>396.79259153999999</v>
      </c>
      <c r="M70" s="130">
        <v>71.801847809999998</v>
      </c>
      <c r="N70" s="130">
        <v>3.75997132</v>
      </c>
      <c r="O70" s="130">
        <v>1.4405212300000001</v>
      </c>
      <c r="P70" s="130">
        <v>66.601355260000005</v>
      </c>
      <c r="Q70" s="130">
        <v>324.99074373000002</v>
      </c>
      <c r="R70" s="130">
        <v>44.569448039999997</v>
      </c>
      <c r="S70" s="130">
        <v>0.31374560000000001</v>
      </c>
      <c r="T70" s="130">
        <v>280.10755009000002</v>
      </c>
      <c r="U70" s="130">
        <v>43.04193326</v>
      </c>
      <c r="V70" s="130">
        <v>378.31819495000002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1707.27244845</v>
      </c>
      <c r="C71" s="130">
        <v>1253.5305340699999</v>
      </c>
      <c r="D71" s="130">
        <v>936.72045645000003</v>
      </c>
      <c r="E71" s="130">
        <v>595.07301705999998</v>
      </c>
      <c r="F71" s="130">
        <v>209.88044779000001</v>
      </c>
      <c r="G71" s="130">
        <v>131.76699160000001</v>
      </c>
      <c r="H71" s="130">
        <v>316.81007762000002</v>
      </c>
      <c r="I71" s="130">
        <v>12.44940257</v>
      </c>
      <c r="J71" s="130">
        <v>20.688045519999999</v>
      </c>
      <c r="K71" s="130">
        <v>283.67262952999999</v>
      </c>
      <c r="L71" s="130">
        <v>410.22396031</v>
      </c>
      <c r="M71" s="130">
        <v>71.030702300000002</v>
      </c>
      <c r="N71" s="130">
        <v>3.9103963400000001</v>
      </c>
      <c r="O71" s="130">
        <v>1.40594358</v>
      </c>
      <c r="P71" s="130">
        <v>65.714362379999997</v>
      </c>
      <c r="Q71" s="130">
        <v>339.19325801000002</v>
      </c>
      <c r="R71" s="130">
        <v>49.620757840000003</v>
      </c>
      <c r="S71" s="130">
        <v>0.27956267000000001</v>
      </c>
      <c r="T71" s="130">
        <v>289.29293749999999</v>
      </c>
      <c r="U71" s="130">
        <v>43.517954070000002</v>
      </c>
      <c r="V71" s="130">
        <v>397.12757228999999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1752.7659770099999</v>
      </c>
      <c r="C72" s="130">
        <v>1276.1901294700001</v>
      </c>
      <c r="D72" s="130">
        <v>947.31708791000005</v>
      </c>
      <c r="E72" s="130">
        <v>606.76864442999999</v>
      </c>
      <c r="F72" s="130">
        <v>209.21936321000001</v>
      </c>
      <c r="G72" s="130">
        <v>131.32908026999999</v>
      </c>
      <c r="H72" s="130">
        <v>328.87304155999999</v>
      </c>
      <c r="I72" s="130">
        <v>13.5899129</v>
      </c>
      <c r="J72" s="130">
        <v>22.267112990000001</v>
      </c>
      <c r="K72" s="130">
        <v>293.01601567</v>
      </c>
      <c r="L72" s="130">
        <v>432.39536819</v>
      </c>
      <c r="M72" s="130">
        <v>70.245509589999998</v>
      </c>
      <c r="N72" s="130">
        <v>3.98626974</v>
      </c>
      <c r="O72" s="130">
        <v>1.33973922</v>
      </c>
      <c r="P72" s="130">
        <v>64.919500630000002</v>
      </c>
      <c r="Q72" s="130">
        <v>362.14985860000002</v>
      </c>
      <c r="R72" s="130">
        <v>50.616786480000002</v>
      </c>
      <c r="S72" s="130">
        <v>0.27081579</v>
      </c>
      <c r="T72" s="130">
        <v>311.26225633000001</v>
      </c>
      <c r="U72" s="130">
        <v>44.180479349999999</v>
      </c>
      <c r="V72" s="130">
        <v>416.84029522999998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1720.3152616699999</v>
      </c>
      <c r="C73" s="130">
        <v>1261.27630054</v>
      </c>
      <c r="D73" s="130">
        <v>945.93530390000001</v>
      </c>
      <c r="E73" s="130">
        <v>606.98630056000002</v>
      </c>
      <c r="F73" s="130">
        <v>210.31993141999999</v>
      </c>
      <c r="G73" s="130">
        <v>128.62907192</v>
      </c>
      <c r="H73" s="130">
        <v>315.34099664000001</v>
      </c>
      <c r="I73" s="130">
        <v>11.65198197</v>
      </c>
      <c r="J73" s="130">
        <v>21.022413109999999</v>
      </c>
      <c r="K73" s="130">
        <v>282.66660156</v>
      </c>
      <c r="L73" s="130">
        <v>414.79166934</v>
      </c>
      <c r="M73" s="130">
        <v>70.803728449999994</v>
      </c>
      <c r="N73" s="130">
        <v>0.69024730000000001</v>
      </c>
      <c r="O73" s="130">
        <v>1.5018445300000001</v>
      </c>
      <c r="P73" s="130">
        <v>68.611636619999999</v>
      </c>
      <c r="Q73" s="130">
        <v>343.98794089</v>
      </c>
      <c r="R73" s="130">
        <v>21.130585910000001</v>
      </c>
      <c r="S73" s="130">
        <v>0.10685483</v>
      </c>
      <c r="T73" s="130">
        <v>322.75050014999999</v>
      </c>
      <c r="U73" s="130">
        <v>44.247291789999998</v>
      </c>
      <c r="V73" s="130">
        <v>394.46332504999998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1667.0825487100001</v>
      </c>
      <c r="C74" s="130">
        <v>1219.6806761099999</v>
      </c>
      <c r="D74" s="130">
        <v>918.62361267000006</v>
      </c>
      <c r="E74" s="130">
        <v>557.97156380000001</v>
      </c>
      <c r="F74" s="130">
        <v>230.30935457000001</v>
      </c>
      <c r="G74" s="130">
        <v>130.34269430000001</v>
      </c>
      <c r="H74" s="130">
        <v>301.05706343999998</v>
      </c>
      <c r="I74" s="130">
        <v>11.36658327</v>
      </c>
      <c r="J74" s="130">
        <v>19.90870056</v>
      </c>
      <c r="K74" s="130">
        <v>269.78177961</v>
      </c>
      <c r="L74" s="130">
        <v>403.55175867000003</v>
      </c>
      <c r="M74" s="130">
        <v>69.62281772</v>
      </c>
      <c r="N74" s="130">
        <v>0.73182104999999997</v>
      </c>
      <c r="O74" s="130">
        <v>1.3757185999999999</v>
      </c>
      <c r="P74" s="130">
        <v>67.515278069999994</v>
      </c>
      <c r="Q74" s="130">
        <v>333.92894095000003</v>
      </c>
      <c r="R74" s="130">
        <v>20.432153759999998</v>
      </c>
      <c r="S74" s="130">
        <v>0.10265777</v>
      </c>
      <c r="T74" s="130">
        <v>313.39412942000001</v>
      </c>
      <c r="U74" s="130">
        <v>43.850113929999999</v>
      </c>
      <c r="V74" s="130">
        <v>393.13885464999998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1676.9797456199999</v>
      </c>
      <c r="C75" s="130">
        <v>1233.0488681300001</v>
      </c>
      <c r="D75" s="130">
        <v>933.59201228999996</v>
      </c>
      <c r="E75" s="130">
        <v>591.61397815999999</v>
      </c>
      <c r="F75" s="130">
        <v>211.23134765</v>
      </c>
      <c r="G75" s="130">
        <v>130.74668647999999</v>
      </c>
      <c r="H75" s="130">
        <v>299.45685584</v>
      </c>
      <c r="I75" s="130">
        <v>11.332159040000001</v>
      </c>
      <c r="J75" s="130">
        <v>19.902123979999999</v>
      </c>
      <c r="K75" s="130">
        <v>268.22257281999998</v>
      </c>
      <c r="L75" s="130">
        <v>400.01265586</v>
      </c>
      <c r="M75" s="130">
        <v>68.633230019999999</v>
      </c>
      <c r="N75" s="130">
        <v>0.96302251000000005</v>
      </c>
      <c r="O75" s="130">
        <v>1.32318406</v>
      </c>
      <c r="P75" s="130">
        <v>66.347023449999995</v>
      </c>
      <c r="Q75" s="130">
        <v>331.37942584000001</v>
      </c>
      <c r="R75" s="130">
        <v>20.57756766</v>
      </c>
      <c r="S75" s="130">
        <v>8.748206E-2</v>
      </c>
      <c r="T75" s="130">
        <v>310.71437612</v>
      </c>
      <c r="U75" s="130">
        <v>43.918221629999998</v>
      </c>
      <c r="V75" s="130">
        <v>387.22584426999998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1657.7116475099999</v>
      </c>
      <c r="C76" s="130">
        <v>1235.0641701</v>
      </c>
      <c r="D76" s="130">
        <v>940.29014834999998</v>
      </c>
      <c r="E76" s="130">
        <v>595.61809429000004</v>
      </c>
      <c r="F76" s="130">
        <v>215.08188822</v>
      </c>
      <c r="G76" s="130">
        <v>129.59016584</v>
      </c>
      <c r="H76" s="130">
        <v>294.77402174999997</v>
      </c>
      <c r="I76" s="130">
        <v>11.325798199999999</v>
      </c>
      <c r="J76" s="130">
        <v>19.639530870000002</v>
      </c>
      <c r="K76" s="130">
        <v>263.80869267999998</v>
      </c>
      <c r="L76" s="130">
        <v>379.0429863</v>
      </c>
      <c r="M76" s="130">
        <v>68.476655649999998</v>
      </c>
      <c r="N76" s="130">
        <v>0.90485793999999997</v>
      </c>
      <c r="O76" s="130">
        <v>1.4441774599999999</v>
      </c>
      <c r="P76" s="130">
        <v>66.127620250000007</v>
      </c>
      <c r="Q76" s="130">
        <v>310.56633065</v>
      </c>
      <c r="R76" s="130">
        <v>6.8832821800000001</v>
      </c>
      <c r="S76" s="130">
        <v>8.6402119999999999E-2</v>
      </c>
      <c r="T76" s="130">
        <v>303.59664635000001</v>
      </c>
      <c r="U76" s="130">
        <v>43.604491109999998</v>
      </c>
      <c r="V76" s="130">
        <v>376.55086686999999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1638.4473372099999</v>
      </c>
      <c r="C77" s="130">
        <v>1221.0013757199999</v>
      </c>
      <c r="D77" s="130">
        <v>928.19092894999994</v>
      </c>
      <c r="E77" s="130">
        <v>580.15464510000004</v>
      </c>
      <c r="F77" s="130">
        <v>218.51174549999999</v>
      </c>
      <c r="G77" s="130">
        <v>129.52453835</v>
      </c>
      <c r="H77" s="130">
        <v>292.81044677</v>
      </c>
      <c r="I77" s="130">
        <v>11.18303259</v>
      </c>
      <c r="J77" s="130">
        <v>19.405118940000001</v>
      </c>
      <c r="K77" s="130">
        <v>262.22229523999999</v>
      </c>
      <c r="L77" s="130">
        <v>374.06587825000003</v>
      </c>
      <c r="M77" s="130">
        <v>67.190414489999995</v>
      </c>
      <c r="N77" s="130">
        <v>0.73342766000000004</v>
      </c>
      <c r="O77" s="130">
        <v>1.3055290799999999</v>
      </c>
      <c r="P77" s="130">
        <v>65.151457750000006</v>
      </c>
      <c r="Q77" s="130">
        <v>306.87546376</v>
      </c>
      <c r="R77" s="130">
        <v>6.8720187700000004</v>
      </c>
      <c r="S77" s="130">
        <v>8.6209460000000002E-2</v>
      </c>
      <c r="T77" s="130">
        <v>299.91723553000003</v>
      </c>
      <c r="U77" s="130">
        <v>43.380083239999998</v>
      </c>
      <c r="V77" s="130">
        <v>379.76367825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1685.018906</v>
      </c>
      <c r="C78" s="130">
        <v>1258.6999811000001</v>
      </c>
      <c r="D78" s="130">
        <v>971.34251929000004</v>
      </c>
      <c r="E78" s="130">
        <v>620.14536219000001</v>
      </c>
      <c r="F78" s="130">
        <v>222.94176132000001</v>
      </c>
      <c r="G78" s="130">
        <v>128.25539577999999</v>
      </c>
      <c r="H78" s="130">
        <v>287.35746181000002</v>
      </c>
      <c r="I78" s="130">
        <v>11.618579889999999</v>
      </c>
      <c r="J78" s="130">
        <v>20.41453817</v>
      </c>
      <c r="K78" s="130">
        <v>255.32434375</v>
      </c>
      <c r="L78" s="130">
        <v>382.18712997</v>
      </c>
      <c r="M78" s="130">
        <v>67.360839380000002</v>
      </c>
      <c r="N78" s="130">
        <v>0.77067998999999998</v>
      </c>
      <c r="O78" s="130">
        <v>1.2737951199999999</v>
      </c>
      <c r="P78" s="130">
        <v>65.316364269999994</v>
      </c>
      <c r="Q78" s="130">
        <v>314.82629058999999</v>
      </c>
      <c r="R78" s="130">
        <v>7.1461912400000003</v>
      </c>
      <c r="S78" s="130">
        <v>8.9185669999999995E-2</v>
      </c>
      <c r="T78" s="130">
        <v>307.59091368000003</v>
      </c>
      <c r="U78" s="130">
        <v>44.131794929999998</v>
      </c>
      <c r="V78" s="130">
        <v>385.38348540999999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1671.8353195699999</v>
      </c>
      <c r="C79" s="130">
        <v>1241.4349797899999</v>
      </c>
      <c r="D79" s="130">
        <v>961.75582775999999</v>
      </c>
      <c r="E79" s="130">
        <v>611.13617707000003</v>
      </c>
      <c r="F79" s="130">
        <v>223.33848510999999</v>
      </c>
      <c r="G79" s="130">
        <v>127.28116558000001</v>
      </c>
      <c r="H79" s="130">
        <v>279.67915203000001</v>
      </c>
      <c r="I79" s="130">
        <v>10.78666271</v>
      </c>
      <c r="J79" s="130">
        <v>20.467836470000002</v>
      </c>
      <c r="K79" s="130">
        <v>248.42465285</v>
      </c>
      <c r="L79" s="130">
        <v>381.24977951</v>
      </c>
      <c r="M79" s="130">
        <v>66.797910419999994</v>
      </c>
      <c r="N79" s="130">
        <v>0.82225616000000001</v>
      </c>
      <c r="O79" s="130">
        <v>1.2888784</v>
      </c>
      <c r="P79" s="130">
        <v>64.686775859999997</v>
      </c>
      <c r="Q79" s="130">
        <v>314.45186909</v>
      </c>
      <c r="R79" s="130">
        <v>7.2047008000000003</v>
      </c>
      <c r="S79" s="130">
        <v>9.0088600000000005E-2</v>
      </c>
      <c r="T79" s="130">
        <v>307.15707968999999</v>
      </c>
      <c r="U79" s="130">
        <v>49.15056027</v>
      </c>
      <c r="V79" s="130">
        <v>386.20202857999999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1660.4383199500001</v>
      </c>
      <c r="C80" s="130">
        <v>1237.2000910500001</v>
      </c>
      <c r="D80" s="130">
        <v>966.92944351999995</v>
      </c>
      <c r="E80" s="130">
        <v>611.81665506000002</v>
      </c>
      <c r="F80" s="130">
        <v>225.61343119</v>
      </c>
      <c r="G80" s="130">
        <v>129.49935726999999</v>
      </c>
      <c r="H80" s="130">
        <v>270.27064753000002</v>
      </c>
      <c r="I80" s="130">
        <v>10.613579619999999</v>
      </c>
      <c r="J80" s="130">
        <v>20.125954610000001</v>
      </c>
      <c r="K80" s="130">
        <v>239.53111329999999</v>
      </c>
      <c r="L80" s="130">
        <v>373.94405548999998</v>
      </c>
      <c r="M80" s="130">
        <v>66.378075280000004</v>
      </c>
      <c r="N80" s="130">
        <v>0.75302411000000002</v>
      </c>
      <c r="O80" s="130">
        <v>1.74273473</v>
      </c>
      <c r="P80" s="130">
        <v>63.882316439999997</v>
      </c>
      <c r="Q80" s="130">
        <v>307.56598021000002</v>
      </c>
      <c r="R80" s="130">
        <v>7.0971115500000002</v>
      </c>
      <c r="S80" s="130">
        <v>8.8645340000000003E-2</v>
      </c>
      <c r="T80" s="130">
        <v>300.38022332000003</v>
      </c>
      <c r="U80" s="130">
        <v>49.294173409999999</v>
      </c>
      <c r="V80" s="130">
        <v>379.69689582000001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1659.3037649299999</v>
      </c>
      <c r="C81" s="130">
        <v>1238.1358420700001</v>
      </c>
      <c r="D81" s="130">
        <v>969.54016690000003</v>
      </c>
      <c r="E81" s="130">
        <v>609.66332737000005</v>
      </c>
      <c r="F81" s="130">
        <v>231.24828196000001</v>
      </c>
      <c r="G81" s="130">
        <v>128.62855757</v>
      </c>
      <c r="H81" s="130">
        <v>268.59567516999999</v>
      </c>
      <c r="I81" s="130">
        <v>10.858724710000001</v>
      </c>
      <c r="J81" s="130">
        <v>19.751125519999999</v>
      </c>
      <c r="K81" s="130">
        <v>237.98582493999999</v>
      </c>
      <c r="L81" s="130">
        <v>372.13965267999998</v>
      </c>
      <c r="M81" s="130">
        <v>65.520608420000002</v>
      </c>
      <c r="N81" s="130">
        <v>0.75440003</v>
      </c>
      <c r="O81" s="130">
        <v>1.6516318000000001</v>
      </c>
      <c r="P81" s="130">
        <v>63.114576589999999</v>
      </c>
      <c r="Q81" s="130">
        <v>306.61904426000001</v>
      </c>
      <c r="R81" s="130">
        <v>7.1373358700000002</v>
      </c>
      <c r="S81" s="130">
        <v>8.9008009999999999E-2</v>
      </c>
      <c r="T81" s="130">
        <v>299.39270038000001</v>
      </c>
      <c r="U81" s="130">
        <v>49.02827018</v>
      </c>
      <c r="V81" s="130">
        <v>375.33997507999999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1680.88290108</v>
      </c>
      <c r="C82" s="130">
        <v>1248.2054642999999</v>
      </c>
      <c r="D82" s="130">
        <v>965.18752541000003</v>
      </c>
      <c r="E82" s="130">
        <v>604.98325634000003</v>
      </c>
      <c r="F82" s="130">
        <v>229.37872583000001</v>
      </c>
      <c r="G82" s="130">
        <v>130.82554324</v>
      </c>
      <c r="H82" s="130">
        <v>283.01793888999998</v>
      </c>
      <c r="I82" s="130">
        <v>11.562514589999999</v>
      </c>
      <c r="J82" s="130">
        <v>20.42277726</v>
      </c>
      <c r="K82" s="130">
        <v>251.03264704</v>
      </c>
      <c r="L82" s="130">
        <v>384.73772584</v>
      </c>
      <c r="M82" s="130">
        <v>65.226237029999993</v>
      </c>
      <c r="N82" s="130">
        <v>2.2862936500000002</v>
      </c>
      <c r="O82" s="130">
        <v>1.6294798500000001</v>
      </c>
      <c r="P82" s="130">
        <v>61.31046353</v>
      </c>
      <c r="Q82" s="130">
        <v>319.51148881</v>
      </c>
      <c r="R82" s="130">
        <v>17.273456299999999</v>
      </c>
      <c r="S82" s="130">
        <v>9.4540970000000002E-2</v>
      </c>
      <c r="T82" s="130">
        <v>302.14349154000001</v>
      </c>
      <c r="U82" s="130">
        <v>47.939710939999998</v>
      </c>
      <c r="V82" s="130">
        <v>393.62297140999999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1699.3891330599999</v>
      </c>
      <c r="C83" s="130">
        <v>1270.9352138700001</v>
      </c>
      <c r="D83" s="130">
        <v>989.50891020999995</v>
      </c>
      <c r="E83" s="130">
        <v>626.34761266999999</v>
      </c>
      <c r="F83" s="130">
        <v>232.39567980000001</v>
      </c>
      <c r="G83" s="130">
        <v>130.76561774000001</v>
      </c>
      <c r="H83" s="130">
        <v>281.42630365999997</v>
      </c>
      <c r="I83" s="130">
        <v>11.538381920000001</v>
      </c>
      <c r="J83" s="130">
        <v>20.330521040000001</v>
      </c>
      <c r="K83" s="130">
        <v>249.55740069999999</v>
      </c>
      <c r="L83" s="130">
        <v>379.19816596999999</v>
      </c>
      <c r="M83" s="130">
        <v>65.27697861</v>
      </c>
      <c r="N83" s="130">
        <v>2.2952243600000002</v>
      </c>
      <c r="O83" s="130">
        <v>1.5889678599999999</v>
      </c>
      <c r="P83" s="130">
        <v>61.392786389999998</v>
      </c>
      <c r="Q83" s="130">
        <v>313.92118735999998</v>
      </c>
      <c r="R83" s="130">
        <v>16.985633379999999</v>
      </c>
      <c r="S83" s="130">
        <v>9.4292070000000006E-2</v>
      </c>
      <c r="T83" s="130">
        <v>296.84126191000001</v>
      </c>
      <c r="U83" s="130">
        <v>49.255753220000003</v>
      </c>
      <c r="V83" s="130">
        <v>383.08649665000002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1773.8742270299999</v>
      </c>
      <c r="C84" s="130">
        <v>1352.1812207299999</v>
      </c>
      <c r="D84" s="130">
        <v>1075.0768460100001</v>
      </c>
      <c r="E84" s="130">
        <v>711.83837227000004</v>
      </c>
      <c r="F84" s="130">
        <v>231.88691172</v>
      </c>
      <c r="G84" s="130">
        <v>131.35156201999999</v>
      </c>
      <c r="H84" s="130">
        <v>277.10437472000001</v>
      </c>
      <c r="I84" s="130">
        <v>11.50535956</v>
      </c>
      <c r="J84" s="130">
        <v>19.622688740000001</v>
      </c>
      <c r="K84" s="130">
        <v>245.97632641999999</v>
      </c>
      <c r="L84" s="130">
        <v>371.51215252999998</v>
      </c>
      <c r="M84" s="130">
        <v>64.787246460000006</v>
      </c>
      <c r="N84" s="130">
        <v>2.3899679900000002</v>
      </c>
      <c r="O84" s="130">
        <v>1.6126270599999999</v>
      </c>
      <c r="P84" s="130">
        <v>60.784651410000002</v>
      </c>
      <c r="Q84" s="130">
        <v>306.72490606999997</v>
      </c>
      <c r="R84" s="130">
        <v>17.07719852</v>
      </c>
      <c r="S84" s="130">
        <v>9.4065889999999999E-2</v>
      </c>
      <c r="T84" s="130">
        <v>289.55364165999998</v>
      </c>
      <c r="U84" s="130">
        <v>50.180853769999999</v>
      </c>
      <c r="V84" s="130">
        <v>352.03298925000001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1834.0359805099999</v>
      </c>
      <c r="C85" s="130">
        <v>1416.87798247</v>
      </c>
      <c r="D85" s="130">
        <v>1143.5068359100001</v>
      </c>
      <c r="E85" s="130">
        <v>762.11700224000003</v>
      </c>
      <c r="F85" s="130">
        <v>245.72496511</v>
      </c>
      <c r="G85" s="130">
        <v>135.66486856</v>
      </c>
      <c r="H85" s="130">
        <v>273.37114656</v>
      </c>
      <c r="I85" s="130">
        <v>4.4417170400000003</v>
      </c>
      <c r="J85" s="130">
        <v>23.358163399999999</v>
      </c>
      <c r="K85" s="130">
        <v>245.57126611999999</v>
      </c>
      <c r="L85" s="130">
        <v>364.19708243000002</v>
      </c>
      <c r="M85" s="130">
        <v>62.12364427</v>
      </c>
      <c r="N85" s="130">
        <v>8.8902060000000005E-2</v>
      </c>
      <c r="O85" s="130">
        <v>1.55030679</v>
      </c>
      <c r="P85" s="130">
        <v>60.484435419999997</v>
      </c>
      <c r="Q85" s="130">
        <v>302.07343816000002</v>
      </c>
      <c r="R85" s="130">
        <v>0.43284407000000003</v>
      </c>
      <c r="S85" s="130">
        <v>2.97008882</v>
      </c>
      <c r="T85" s="130">
        <v>298.67050526999998</v>
      </c>
      <c r="U85" s="130">
        <v>52.960915610000001</v>
      </c>
      <c r="V85" s="130">
        <v>362.78590772000001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1831.6047987699999</v>
      </c>
      <c r="C86" s="130">
        <v>1421.9855087799999</v>
      </c>
      <c r="D86" s="130">
        <v>1153.87012884</v>
      </c>
      <c r="E86" s="130">
        <v>767.43681590999995</v>
      </c>
      <c r="F86" s="130">
        <v>251.57326649999999</v>
      </c>
      <c r="G86" s="130">
        <v>134.86004643000001</v>
      </c>
      <c r="H86" s="130">
        <v>268.11537994000003</v>
      </c>
      <c r="I86" s="130">
        <v>4.3938422600000004</v>
      </c>
      <c r="J86" s="130">
        <v>22.95192471</v>
      </c>
      <c r="K86" s="130">
        <v>240.76961297</v>
      </c>
      <c r="L86" s="130">
        <v>356.34145919999997</v>
      </c>
      <c r="M86" s="130">
        <v>61.631581670000003</v>
      </c>
      <c r="N86" s="130">
        <v>1.3405813</v>
      </c>
      <c r="O86" s="130">
        <v>1.40898049</v>
      </c>
      <c r="P86" s="130">
        <v>58.882019880000001</v>
      </c>
      <c r="Q86" s="130">
        <v>294.70987753000003</v>
      </c>
      <c r="R86" s="130">
        <v>8.3089132299999999</v>
      </c>
      <c r="S86" s="130">
        <v>2.9249125999999999</v>
      </c>
      <c r="T86" s="130">
        <v>283.47605170000003</v>
      </c>
      <c r="U86" s="130">
        <v>53.277830790000003</v>
      </c>
      <c r="V86" s="130">
        <v>320.30665969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1866.8462323000001</v>
      </c>
      <c r="C87" s="130">
        <v>1457.11912052</v>
      </c>
      <c r="D87" s="130">
        <v>1194.54289455</v>
      </c>
      <c r="E87" s="130">
        <v>804.07123132000004</v>
      </c>
      <c r="F87" s="130">
        <v>255.56162337999999</v>
      </c>
      <c r="G87" s="130">
        <v>134.91003985</v>
      </c>
      <c r="H87" s="130">
        <v>262.57622597</v>
      </c>
      <c r="I87" s="130">
        <v>4.3623985000000003</v>
      </c>
      <c r="J87" s="130">
        <v>22.609954389999999</v>
      </c>
      <c r="K87" s="130">
        <v>235.60387308</v>
      </c>
      <c r="L87" s="130">
        <v>353.11272244000003</v>
      </c>
      <c r="M87" s="130">
        <v>61.142269429999999</v>
      </c>
      <c r="N87" s="130">
        <v>1.3427196100000001</v>
      </c>
      <c r="O87" s="130">
        <v>1.6026276500000001</v>
      </c>
      <c r="P87" s="130">
        <v>58.196922170000001</v>
      </c>
      <c r="Q87" s="130">
        <v>291.97045301000003</v>
      </c>
      <c r="R87" s="130">
        <v>8.2561532599999996</v>
      </c>
      <c r="S87" s="130">
        <v>2.9048975600000002</v>
      </c>
      <c r="T87" s="130">
        <v>280.80940219000001</v>
      </c>
      <c r="U87" s="130">
        <v>56.614389340000002</v>
      </c>
      <c r="V87" s="130">
        <v>320.74509777999998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1890.1652645199999</v>
      </c>
      <c r="C88" s="130">
        <v>1486.57957433</v>
      </c>
      <c r="D88" s="130">
        <v>1227.1863890899999</v>
      </c>
      <c r="E88" s="130">
        <v>770.21980690999999</v>
      </c>
      <c r="F88" s="130">
        <v>320.67339887999998</v>
      </c>
      <c r="G88" s="130">
        <v>136.29318330000001</v>
      </c>
      <c r="H88" s="130">
        <v>259.39318523999998</v>
      </c>
      <c r="I88" s="130">
        <v>4.3219050000000001</v>
      </c>
      <c r="J88" s="130">
        <v>22.334746460000002</v>
      </c>
      <c r="K88" s="130">
        <v>232.73653378</v>
      </c>
      <c r="L88" s="130">
        <v>348.78939432999999</v>
      </c>
      <c r="M88" s="130">
        <v>60.343721909999999</v>
      </c>
      <c r="N88" s="130">
        <v>1.3436445299999999</v>
      </c>
      <c r="O88" s="130">
        <v>1.7520127299999999</v>
      </c>
      <c r="P88" s="130">
        <v>57.248064650000003</v>
      </c>
      <c r="Q88" s="130">
        <v>288.44567241999999</v>
      </c>
      <c r="R88" s="130">
        <v>8.1878366400000004</v>
      </c>
      <c r="S88" s="130">
        <v>2.8781659899999998</v>
      </c>
      <c r="T88" s="130">
        <v>277.37966978999998</v>
      </c>
      <c r="U88" s="130">
        <v>54.796295860000001</v>
      </c>
      <c r="V88" s="130">
        <v>317.28042382000001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1917.69432893</v>
      </c>
      <c r="C89" s="130">
        <v>1526.0786106600001</v>
      </c>
      <c r="D89" s="130">
        <v>1269.87435185</v>
      </c>
      <c r="E89" s="130">
        <v>828.48473637999996</v>
      </c>
      <c r="F89" s="130">
        <v>301.85091018000003</v>
      </c>
      <c r="G89" s="130">
        <v>139.53870529</v>
      </c>
      <c r="H89" s="130">
        <v>256.20425881</v>
      </c>
      <c r="I89" s="130">
        <v>4.2635282400000003</v>
      </c>
      <c r="J89" s="130">
        <v>21.688149760000002</v>
      </c>
      <c r="K89" s="130">
        <v>230.25258081000001</v>
      </c>
      <c r="L89" s="130">
        <v>340.98246189999998</v>
      </c>
      <c r="M89" s="130">
        <v>60.199313490000002</v>
      </c>
      <c r="N89" s="130">
        <v>8.8902060000000005E-2</v>
      </c>
      <c r="O89" s="130">
        <v>1.72273941</v>
      </c>
      <c r="P89" s="130">
        <v>58.387672019999997</v>
      </c>
      <c r="Q89" s="130">
        <v>280.78314841000002</v>
      </c>
      <c r="R89" s="130">
        <v>0.41582831999999997</v>
      </c>
      <c r="S89" s="130">
        <v>2.8596463399999998</v>
      </c>
      <c r="T89" s="130">
        <v>277.50767374999998</v>
      </c>
      <c r="U89" s="130">
        <v>50.633256369999998</v>
      </c>
      <c r="V89" s="130">
        <v>313.86597254999998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1973.3650813100001</v>
      </c>
      <c r="C90" s="130">
        <v>1587.05933781</v>
      </c>
      <c r="D90" s="130">
        <v>1335.2128487299999</v>
      </c>
      <c r="E90" s="130">
        <v>883.36931531000005</v>
      </c>
      <c r="F90" s="130">
        <v>311.42686808000002</v>
      </c>
      <c r="G90" s="130">
        <v>140.41666534000001</v>
      </c>
      <c r="H90" s="130">
        <v>251.84648908</v>
      </c>
      <c r="I90" s="130">
        <v>4.2200896600000002</v>
      </c>
      <c r="J90" s="130">
        <v>21.30418877</v>
      </c>
      <c r="K90" s="130">
        <v>226.32221064999999</v>
      </c>
      <c r="L90" s="130">
        <v>335.81169110000002</v>
      </c>
      <c r="M90" s="130">
        <v>60.206808359999997</v>
      </c>
      <c r="N90" s="130">
        <v>8.9276350000000004E-2</v>
      </c>
      <c r="O90" s="130">
        <v>1.58133108</v>
      </c>
      <c r="P90" s="130">
        <v>58.53620093</v>
      </c>
      <c r="Q90" s="130">
        <v>275.60488273999999</v>
      </c>
      <c r="R90" s="130">
        <v>0.41581436999999999</v>
      </c>
      <c r="S90" s="130">
        <v>2.8242463199999999</v>
      </c>
      <c r="T90" s="130">
        <v>272.36482204999999</v>
      </c>
      <c r="U90" s="130">
        <v>50.494052400000001</v>
      </c>
      <c r="V90" s="130">
        <v>300.09019821999999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2023.0749268500001</v>
      </c>
      <c r="C91" s="130">
        <v>1632.90711784</v>
      </c>
      <c r="D91" s="130">
        <v>1372.8479440900001</v>
      </c>
      <c r="E91" s="130">
        <v>904.00533210000003</v>
      </c>
      <c r="F91" s="130">
        <v>327.09502486999997</v>
      </c>
      <c r="G91" s="130">
        <v>141.74758711999999</v>
      </c>
      <c r="H91" s="130">
        <v>260.05917375000001</v>
      </c>
      <c r="I91" s="130">
        <v>4.3663248699999997</v>
      </c>
      <c r="J91" s="130">
        <v>21.22807719</v>
      </c>
      <c r="K91" s="130">
        <v>234.46477168999999</v>
      </c>
      <c r="L91" s="130">
        <v>338.46994006</v>
      </c>
      <c r="M91" s="130">
        <v>61.48558293</v>
      </c>
      <c r="N91" s="130">
        <v>8.8902060000000005E-2</v>
      </c>
      <c r="O91" s="130">
        <v>1.5274196099999999</v>
      </c>
      <c r="P91" s="130">
        <v>59.869261260000002</v>
      </c>
      <c r="Q91" s="130">
        <v>276.98435712999998</v>
      </c>
      <c r="R91" s="130">
        <v>0.42554395</v>
      </c>
      <c r="S91" s="130">
        <v>2.9298247499999999</v>
      </c>
      <c r="T91" s="130">
        <v>273.62898842999999</v>
      </c>
      <c r="U91" s="130">
        <v>51.69786895</v>
      </c>
      <c r="V91" s="130">
        <v>298.57982754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2041.98816543</v>
      </c>
      <c r="C92" s="130">
        <v>1652.45433207</v>
      </c>
      <c r="D92" s="130">
        <v>1390.8076245</v>
      </c>
      <c r="E92" s="130">
        <v>925.49740671999996</v>
      </c>
      <c r="F92" s="130">
        <v>322.01488251000001</v>
      </c>
      <c r="G92" s="130">
        <v>143.29533527000001</v>
      </c>
      <c r="H92" s="130">
        <v>261.64670756999999</v>
      </c>
      <c r="I92" s="130">
        <v>4.37915644</v>
      </c>
      <c r="J92" s="130">
        <v>21.389207580000001</v>
      </c>
      <c r="K92" s="130">
        <v>235.87834355000001</v>
      </c>
      <c r="L92" s="130">
        <v>338.98241768999998</v>
      </c>
      <c r="M92" s="130">
        <v>60.926262680000001</v>
      </c>
      <c r="N92" s="130">
        <v>5.8018119999999999E-2</v>
      </c>
      <c r="O92" s="130">
        <v>1.4453248599999999</v>
      </c>
      <c r="P92" s="130">
        <v>59.422919700000001</v>
      </c>
      <c r="Q92" s="130">
        <v>278.05615501</v>
      </c>
      <c r="R92" s="130">
        <v>0.43049071</v>
      </c>
      <c r="S92" s="130">
        <v>2.9657140599999998</v>
      </c>
      <c r="T92" s="130">
        <v>274.65995024</v>
      </c>
      <c r="U92" s="130">
        <v>50.551415669999997</v>
      </c>
      <c r="V92" s="130">
        <v>293.92600780999999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2065.1156966799999</v>
      </c>
      <c r="C93" s="130">
        <v>1681.7157140899999</v>
      </c>
      <c r="D93" s="130">
        <v>1423.14550332</v>
      </c>
      <c r="E93" s="130">
        <v>947.24437076000004</v>
      </c>
      <c r="F93" s="130">
        <v>329.46478155</v>
      </c>
      <c r="G93" s="130">
        <v>146.43635101000001</v>
      </c>
      <c r="H93" s="130">
        <v>258.57021077000002</v>
      </c>
      <c r="I93" s="130">
        <v>4.41107783</v>
      </c>
      <c r="J93" s="130">
        <v>21.311528450000001</v>
      </c>
      <c r="K93" s="130">
        <v>232.84760449000001</v>
      </c>
      <c r="L93" s="130">
        <v>333.17212875000001</v>
      </c>
      <c r="M93" s="130">
        <v>60.209034180000003</v>
      </c>
      <c r="N93" s="130">
        <v>5.8018119999999999E-2</v>
      </c>
      <c r="O93" s="130">
        <v>1.3204278700000001</v>
      </c>
      <c r="P93" s="130">
        <v>58.83058819</v>
      </c>
      <c r="Q93" s="130">
        <v>272.96309457000001</v>
      </c>
      <c r="R93" s="130">
        <v>0.43345173999999997</v>
      </c>
      <c r="S93" s="130">
        <v>2.9878262900000001</v>
      </c>
      <c r="T93" s="130">
        <v>269.54181654000001</v>
      </c>
      <c r="U93" s="130">
        <v>50.227853840000002</v>
      </c>
      <c r="V93" s="130">
        <v>319.82906106000002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2197.4600433599999</v>
      </c>
      <c r="C94" s="130">
        <v>1774.9330349500001</v>
      </c>
      <c r="D94" s="130">
        <v>1501.46262542</v>
      </c>
      <c r="E94" s="130">
        <v>824.00294315999997</v>
      </c>
      <c r="F94" s="130">
        <v>523.47426777999999</v>
      </c>
      <c r="G94" s="130">
        <v>153.98541448</v>
      </c>
      <c r="H94" s="130">
        <v>273.47040952999998</v>
      </c>
      <c r="I94" s="130">
        <v>4.7011340199999996</v>
      </c>
      <c r="J94" s="130">
        <v>23.641042370000001</v>
      </c>
      <c r="K94" s="130">
        <v>245.12823313999999</v>
      </c>
      <c r="L94" s="130">
        <v>365.25123251999997</v>
      </c>
      <c r="M94" s="130">
        <v>62.465879479999998</v>
      </c>
      <c r="N94" s="130">
        <v>0</v>
      </c>
      <c r="O94" s="130">
        <v>2.0190302099999999</v>
      </c>
      <c r="P94" s="130">
        <v>60.446849270000001</v>
      </c>
      <c r="Q94" s="130">
        <v>302.78535304000002</v>
      </c>
      <c r="R94" s="130">
        <v>0.45035235000000001</v>
      </c>
      <c r="S94" s="130">
        <v>3.6583638000000001</v>
      </c>
      <c r="T94" s="130">
        <v>298.67663689</v>
      </c>
      <c r="U94" s="130">
        <v>57.275775889999998</v>
      </c>
      <c r="V94" s="130">
        <v>298.57481161999999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2260.3535219599999</v>
      </c>
      <c r="C95" s="130">
        <v>1862.41080081</v>
      </c>
      <c r="D95" s="130">
        <v>1569.3841947200001</v>
      </c>
      <c r="E95" s="130">
        <v>1039.3917208299999</v>
      </c>
      <c r="F95" s="130">
        <v>366.22221635</v>
      </c>
      <c r="G95" s="130">
        <v>163.77025753999999</v>
      </c>
      <c r="H95" s="130">
        <v>293.02660608999997</v>
      </c>
      <c r="I95" s="130">
        <v>7.46019817</v>
      </c>
      <c r="J95" s="130">
        <v>19.414541369999998</v>
      </c>
      <c r="K95" s="130">
        <v>266.15186655000002</v>
      </c>
      <c r="L95" s="130">
        <v>334.54641635000002</v>
      </c>
      <c r="M95" s="130">
        <v>53.33793885</v>
      </c>
      <c r="N95" s="130">
        <v>0.54764117000000001</v>
      </c>
      <c r="O95" s="130">
        <v>1.65816612</v>
      </c>
      <c r="P95" s="130">
        <v>51.132131559999998</v>
      </c>
      <c r="Q95" s="130">
        <v>281.20847750000001</v>
      </c>
      <c r="R95" s="130">
        <v>1.5153136700000001</v>
      </c>
      <c r="S95" s="130">
        <v>1.15658634</v>
      </c>
      <c r="T95" s="130">
        <v>278.53657749000001</v>
      </c>
      <c r="U95" s="130">
        <v>63.396304800000003</v>
      </c>
      <c r="V95" s="130">
        <v>306.80349296000003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2242.0239119799999</v>
      </c>
      <c r="C96" s="130">
        <v>1847.64088229</v>
      </c>
      <c r="D96" s="130">
        <v>1574.51855772</v>
      </c>
      <c r="E96" s="130">
        <v>1048.8632219399999</v>
      </c>
      <c r="F96" s="130">
        <v>367.85194407</v>
      </c>
      <c r="G96" s="130">
        <v>157.80339171</v>
      </c>
      <c r="H96" s="130">
        <v>273.12232456999999</v>
      </c>
      <c r="I96" s="130">
        <v>4.5549835099999996</v>
      </c>
      <c r="J96" s="130">
        <v>20.905027839999999</v>
      </c>
      <c r="K96" s="130">
        <v>247.66231321999999</v>
      </c>
      <c r="L96" s="130">
        <v>327.21959379999998</v>
      </c>
      <c r="M96" s="130">
        <v>60.47229162</v>
      </c>
      <c r="N96" s="130">
        <v>5.8018119999999999E-2</v>
      </c>
      <c r="O96" s="130">
        <v>1.72039411</v>
      </c>
      <c r="P96" s="130">
        <v>58.693879389999999</v>
      </c>
      <c r="Q96" s="130">
        <v>266.74730218000002</v>
      </c>
      <c r="R96" s="130">
        <v>0.43239683000000001</v>
      </c>
      <c r="S96" s="130">
        <v>1.6155552799999999</v>
      </c>
      <c r="T96" s="130">
        <v>264.69935006999998</v>
      </c>
      <c r="U96" s="130">
        <v>67.163435890000002</v>
      </c>
      <c r="V96" s="130">
        <v>304.62358160999997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2277.4926279599999</v>
      </c>
      <c r="C97" s="130">
        <v>1886.2368995300001</v>
      </c>
      <c r="D97" s="130">
        <v>1616.95994339</v>
      </c>
      <c r="E97" s="130">
        <v>1079.80817241</v>
      </c>
      <c r="F97" s="130">
        <v>377.21204267000002</v>
      </c>
      <c r="G97" s="130">
        <v>159.93972830999999</v>
      </c>
      <c r="H97" s="130">
        <v>269.27695613999998</v>
      </c>
      <c r="I97" s="130">
        <v>4.6339761700000004</v>
      </c>
      <c r="J97" s="130">
        <v>20.16978821</v>
      </c>
      <c r="K97" s="130">
        <v>244.47319175999999</v>
      </c>
      <c r="L97" s="130">
        <v>320.63845178000003</v>
      </c>
      <c r="M97" s="130">
        <v>59.35459436</v>
      </c>
      <c r="N97" s="130">
        <v>5.8018420000000001E-2</v>
      </c>
      <c r="O97" s="130">
        <v>1.65768092</v>
      </c>
      <c r="P97" s="130">
        <v>57.63889502</v>
      </c>
      <c r="Q97" s="130">
        <v>261.28385742</v>
      </c>
      <c r="R97" s="130">
        <v>0.42590625999999998</v>
      </c>
      <c r="S97" s="130">
        <v>1.5912938400000001</v>
      </c>
      <c r="T97" s="130">
        <v>259.26665731999998</v>
      </c>
      <c r="U97" s="130">
        <v>70.617276649999994</v>
      </c>
      <c r="V97" s="130">
        <v>307.70645364000001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2310.48716565</v>
      </c>
      <c r="C98" s="130">
        <v>1923.0551924599999</v>
      </c>
      <c r="D98" s="130">
        <v>1661.5119996200001</v>
      </c>
      <c r="E98" s="130">
        <v>1103.94232102</v>
      </c>
      <c r="F98" s="130">
        <v>388.74932610000002</v>
      </c>
      <c r="G98" s="130">
        <v>168.82035250000001</v>
      </c>
      <c r="H98" s="130">
        <v>261.54319284000002</v>
      </c>
      <c r="I98" s="130">
        <v>4.4698443399999999</v>
      </c>
      <c r="J98" s="130">
        <v>19.99195769</v>
      </c>
      <c r="K98" s="130">
        <v>237.08139080999999</v>
      </c>
      <c r="L98" s="130">
        <v>317.23075203000002</v>
      </c>
      <c r="M98" s="130">
        <v>58.987279739999998</v>
      </c>
      <c r="N98" s="130">
        <v>5.8018359999999998E-2</v>
      </c>
      <c r="O98" s="130">
        <v>1.74632341</v>
      </c>
      <c r="P98" s="130">
        <v>57.182937969999998</v>
      </c>
      <c r="Q98" s="130">
        <v>258.24347229</v>
      </c>
      <c r="R98" s="130">
        <v>0.42087681999999998</v>
      </c>
      <c r="S98" s="130">
        <v>1.5725026</v>
      </c>
      <c r="T98" s="130">
        <v>256.25009287</v>
      </c>
      <c r="U98" s="130">
        <v>70.201221160000003</v>
      </c>
      <c r="V98" s="130">
        <v>297.97418670000002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2393.2665061399998</v>
      </c>
      <c r="C99" s="130">
        <v>2007.52728447</v>
      </c>
      <c r="D99" s="130">
        <v>1747.73799113</v>
      </c>
      <c r="E99" s="130">
        <v>1148.5325782</v>
      </c>
      <c r="F99" s="130">
        <v>424.16681571999999</v>
      </c>
      <c r="G99" s="130">
        <v>175.03859721000001</v>
      </c>
      <c r="H99" s="130">
        <v>259.78929333999997</v>
      </c>
      <c r="I99" s="130">
        <v>4.4625168300000002</v>
      </c>
      <c r="J99" s="130">
        <v>19.314056480000001</v>
      </c>
      <c r="K99" s="130">
        <v>236.01272003</v>
      </c>
      <c r="L99" s="130">
        <v>315.27438460000002</v>
      </c>
      <c r="M99" s="130">
        <v>58.679760530000003</v>
      </c>
      <c r="N99" s="130">
        <v>1.108959E-2</v>
      </c>
      <c r="O99" s="130">
        <v>1.91324837</v>
      </c>
      <c r="P99" s="130">
        <v>56.75542257</v>
      </c>
      <c r="Q99" s="130">
        <v>256.59462407000001</v>
      </c>
      <c r="R99" s="130">
        <v>0.41937453000000002</v>
      </c>
      <c r="S99" s="130">
        <v>1.56685349</v>
      </c>
      <c r="T99" s="130">
        <v>254.60839605000001</v>
      </c>
      <c r="U99" s="130">
        <v>70.464837070000002</v>
      </c>
      <c r="V99" s="130">
        <v>295.74767330999998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2395.6371321199999</v>
      </c>
      <c r="C100" s="130">
        <v>2017.0858610400001</v>
      </c>
      <c r="D100" s="130">
        <v>1765.0479103099999</v>
      </c>
      <c r="E100" s="130">
        <v>1159.34190618</v>
      </c>
      <c r="F100" s="130">
        <v>428.9890355</v>
      </c>
      <c r="G100" s="130">
        <v>176.71696863</v>
      </c>
      <c r="H100" s="130">
        <v>252.03795073000001</v>
      </c>
      <c r="I100" s="130">
        <v>4.4822505799999997</v>
      </c>
      <c r="J100" s="130">
        <v>19.41249835</v>
      </c>
      <c r="K100" s="130">
        <v>228.14320180000001</v>
      </c>
      <c r="L100" s="130">
        <v>304.86159397</v>
      </c>
      <c r="M100" s="130">
        <v>59.276978280000002</v>
      </c>
      <c r="N100" s="130">
        <v>1.108928E-2</v>
      </c>
      <c r="O100" s="130">
        <v>1.7304006000000001</v>
      </c>
      <c r="P100" s="130">
        <v>57.535488399999998</v>
      </c>
      <c r="Q100" s="130">
        <v>245.58461568999999</v>
      </c>
      <c r="R100" s="130">
        <v>0.42022067000000002</v>
      </c>
      <c r="S100" s="130">
        <v>1.5700520099999999</v>
      </c>
      <c r="T100" s="130">
        <v>243.59434300999999</v>
      </c>
      <c r="U100" s="130">
        <v>73.689677110000005</v>
      </c>
      <c r="V100" s="130">
        <v>283.03790121999998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2459.8657176299998</v>
      </c>
      <c r="C101" s="130">
        <v>2075.1075222700001</v>
      </c>
      <c r="D101" s="130">
        <v>1817.3392256699999</v>
      </c>
      <c r="E101" s="130">
        <v>1192.14460545</v>
      </c>
      <c r="F101" s="130">
        <v>441.93013682999998</v>
      </c>
      <c r="G101" s="130">
        <v>183.26448339000001</v>
      </c>
      <c r="H101" s="130">
        <v>257.76829659999999</v>
      </c>
      <c r="I101" s="130">
        <v>4.5739422300000001</v>
      </c>
      <c r="J101" s="130">
        <v>19.899298529999999</v>
      </c>
      <c r="K101" s="130">
        <v>233.29505584</v>
      </c>
      <c r="L101" s="130">
        <v>311.09114172</v>
      </c>
      <c r="M101" s="130">
        <v>59.354599870000001</v>
      </c>
      <c r="N101" s="130">
        <v>1.1089409999999999E-2</v>
      </c>
      <c r="O101" s="130">
        <v>1.70196386</v>
      </c>
      <c r="P101" s="130">
        <v>57.641546599999998</v>
      </c>
      <c r="Q101" s="130">
        <v>251.73654185000001</v>
      </c>
      <c r="R101" s="130">
        <v>0.42930639999999998</v>
      </c>
      <c r="S101" s="130">
        <v>1.6039866</v>
      </c>
      <c r="T101" s="130">
        <v>249.70324884999999</v>
      </c>
      <c r="U101" s="130">
        <v>73.667053640000006</v>
      </c>
      <c r="V101" s="130">
        <v>284.04758049999998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2633.4139066900002</v>
      </c>
      <c r="C102" s="130">
        <v>2178.8358560900001</v>
      </c>
      <c r="D102" s="130">
        <v>1901.20935635</v>
      </c>
      <c r="E102" s="130">
        <v>1251.3347156699999</v>
      </c>
      <c r="F102" s="130">
        <v>461.92495091000001</v>
      </c>
      <c r="G102" s="130">
        <v>187.94968976999999</v>
      </c>
      <c r="H102" s="130">
        <v>277.62649973999999</v>
      </c>
      <c r="I102" s="130">
        <v>4.8383377799999998</v>
      </c>
      <c r="J102" s="130">
        <v>24.29232571</v>
      </c>
      <c r="K102" s="130">
        <v>248.49583625</v>
      </c>
      <c r="L102" s="130">
        <v>374.92738508000002</v>
      </c>
      <c r="M102" s="130">
        <v>64.118937360000004</v>
      </c>
      <c r="N102" s="130">
        <v>1.1089399999999999E-2</v>
      </c>
      <c r="O102" s="130">
        <v>2.1706399799999998</v>
      </c>
      <c r="P102" s="130">
        <v>61.937207979999997</v>
      </c>
      <c r="Q102" s="130">
        <v>310.80844772</v>
      </c>
      <c r="R102" s="130">
        <v>0.45375854999999998</v>
      </c>
      <c r="S102" s="130">
        <v>3.8068460100000001</v>
      </c>
      <c r="T102" s="130">
        <v>306.54784316000001</v>
      </c>
      <c r="U102" s="130">
        <v>79.650665520000004</v>
      </c>
      <c r="V102" s="130">
        <v>328.15640908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2651.0419519699999</v>
      </c>
      <c r="C103" s="130">
        <v>2190.1741279799999</v>
      </c>
      <c r="D103" s="130">
        <v>1916.43904479</v>
      </c>
      <c r="E103" s="130">
        <v>1255.0621291</v>
      </c>
      <c r="F103" s="130">
        <v>467.24201152000001</v>
      </c>
      <c r="G103" s="130">
        <v>194.13490417</v>
      </c>
      <c r="H103" s="130">
        <v>273.73508319000001</v>
      </c>
      <c r="I103" s="130">
        <v>4.8586101099999999</v>
      </c>
      <c r="J103" s="130">
        <v>23.705073209999998</v>
      </c>
      <c r="K103" s="130">
        <v>245.17139986999999</v>
      </c>
      <c r="L103" s="130">
        <v>376.12316231</v>
      </c>
      <c r="M103" s="130">
        <v>66.364413319999997</v>
      </c>
      <c r="N103" s="130">
        <v>1.108934E-2</v>
      </c>
      <c r="O103" s="130">
        <v>3.39633363</v>
      </c>
      <c r="P103" s="130">
        <v>62.956990349999998</v>
      </c>
      <c r="Q103" s="130">
        <v>309.75874899000002</v>
      </c>
      <c r="R103" s="130">
        <v>0.45406202000000001</v>
      </c>
      <c r="S103" s="130">
        <v>3.8245621700000001</v>
      </c>
      <c r="T103" s="130">
        <v>305.4801248</v>
      </c>
      <c r="U103" s="130">
        <v>84.744661679999993</v>
      </c>
      <c r="V103" s="130">
        <v>332.33856852000002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2668.7782073499998</v>
      </c>
      <c r="C104" s="130">
        <v>2209.5811564000001</v>
      </c>
      <c r="D104" s="130">
        <v>1938.4444471899999</v>
      </c>
      <c r="E104" s="130">
        <v>1264.7144072200001</v>
      </c>
      <c r="F104" s="130">
        <v>477.74193424999999</v>
      </c>
      <c r="G104" s="130">
        <v>195.98810571999999</v>
      </c>
      <c r="H104" s="130">
        <v>271.13670920999999</v>
      </c>
      <c r="I104" s="130">
        <v>4.8664809900000003</v>
      </c>
      <c r="J104" s="130">
        <v>23.656070769999999</v>
      </c>
      <c r="K104" s="130">
        <v>242.61415744999999</v>
      </c>
      <c r="L104" s="130">
        <v>374.6713876</v>
      </c>
      <c r="M104" s="130">
        <v>68.803839260000004</v>
      </c>
      <c r="N104" s="130">
        <v>1.108951E-2</v>
      </c>
      <c r="O104" s="130">
        <v>3.3123647200000002</v>
      </c>
      <c r="P104" s="130">
        <v>65.480385029999994</v>
      </c>
      <c r="Q104" s="130">
        <v>305.86754833999998</v>
      </c>
      <c r="R104" s="130">
        <v>0.45191471999999999</v>
      </c>
      <c r="S104" s="130">
        <v>3.82105059</v>
      </c>
      <c r="T104" s="130">
        <v>301.59458303000002</v>
      </c>
      <c r="U104" s="130">
        <v>84.525663350000002</v>
      </c>
      <c r="V104" s="130">
        <v>324.08810946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2693.1213791999999</v>
      </c>
      <c r="C105" s="130">
        <v>2231.6815652300002</v>
      </c>
      <c r="D105" s="130">
        <v>1962.9413063500001</v>
      </c>
      <c r="E105" s="130">
        <v>1274.92879715</v>
      </c>
      <c r="F105" s="130">
        <v>490.43626126999999</v>
      </c>
      <c r="G105" s="130">
        <v>197.57624792999999</v>
      </c>
      <c r="H105" s="130">
        <v>268.74025888</v>
      </c>
      <c r="I105" s="130">
        <v>4.8835353000000001</v>
      </c>
      <c r="J105" s="130">
        <v>23.288564770000001</v>
      </c>
      <c r="K105" s="130">
        <v>240.56815881</v>
      </c>
      <c r="L105" s="130">
        <v>376.51787049000001</v>
      </c>
      <c r="M105" s="130">
        <v>68.604303799999997</v>
      </c>
      <c r="N105" s="130">
        <v>1.1089170000000001E-2</v>
      </c>
      <c r="O105" s="130">
        <v>3.65981646</v>
      </c>
      <c r="P105" s="130">
        <v>64.933398170000004</v>
      </c>
      <c r="Q105" s="130">
        <v>307.91356668999998</v>
      </c>
      <c r="R105" s="130">
        <v>0.45554642000000001</v>
      </c>
      <c r="S105" s="130">
        <v>3.86645401</v>
      </c>
      <c r="T105" s="130">
        <v>303.59156625999998</v>
      </c>
      <c r="U105" s="130">
        <v>84.921943479999996</v>
      </c>
      <c r="V105" s="130">
        <v>334.76021384000001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2614.33395071</v>
      </c>
      <c r="C106" s="130">
        <v>2182.41031135</v>
      </c>
      <c r="D106" s="130">
        <v>1955.59327895</v>
      </c>
      <c r="E106" s="130">
        <v>1265.2748829300001</v>
      </c>
      <c r="F106" s="130">
        <v>495.09793525999999</v>
      </c>
      <c r="G106" s="130">
        <v>195.22046076000001</v>
      </c>
      <c r="H106" s="130">
        <v>226.81703239999999</v>
      </c>
      <c r="I106" s="130">
        <v>4.7702776199999999</v>
      </c>
      <c r="J106" s="130">
        <v>22.501657940000001</v>
      </c>
      <c r="K106" s="130">
        <v>199.54509684000001</v>
      </c>
      <c r="L106" s="130">
        <v>352.83951101999997</v>
      </c>
      <c r="M106" s="130">
        <v>70.459245640000006</v>
      </c>
      <c r="N106" s="130">
        <v>1.1089170000000001E-2</v>
      </c>
      <c r="O106" s="130">
        <v>3.6111954499999999</v>
      </c>
      <c r="P106" s="130">
        <v>66.836961020000004</v>
      </c>
      <c r="Q106" s="130">
        <v>282.38026538000003</v>
      </c>
      <c r="R106" s="130">
        <v>0.44427176000000002</v>
      </c>
      <c r="S106" s="130">
        <v>3.7859110299999998</v>
      </c>
      <c r="T106" s="130">
        <v>278.15008259000001</v>
      </c>
      <c r="U106" s="130">
        <v>79.084128340000007</v>
      </c>
      <c r="V106" s="130">
        <v>309.52114778999999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2668.2825691799999</v>
      </c>
      <c r="C107" s="130">
        <v>2236.7053916700002</v>
      </c>
      <c r="D107" s="130">
        <v>2009.1741905199999</v>
      </c>
      <c r="E107" s="130">
        <v>1300.7722599000001</v>
      </c>
      <c r="F107" s="130">
        <v>511.51814595000002</v>
      </c>
      <c r="G107" s="130">
        <v>196.88378467000001</v>
      </c>
      <c r="H107" s="130">
        <v>227.53120114999999</v>
      </c>
      <c r="I107" s="130">
        <v>4.8057958599999999</v>
      </c>
      <c r="J107" s="130">
        <v>22.615914780000001</v>
      </c>
      <c r="K107" s="130">
        <v>200.10949051</v>
      </c>
      <c r="L107" s="130">
        <v>352.86194641999998</v>
      </c>
      <c r="M107" s="130">
        <v>72.671066530000004</v>
      </c>
      <c r="N107" s="130">
        <v>1.1089170000000001E-2</v>
      </c>
      <c r="O107" s="130">
        <v>3.8059577600000001</v>
      </c>
      <c r="P107" s="130">
        <v>68.854019600000001</v>
      </c>
      <c r="Q107" s="130">
        <v>280.19087989000002</v>
      </c>
      <c r="R107" s="130">
        <v>0.445351</v>
      </c>
      <c r="S107" s="130">
        <v>3.8099109900000001</v>
      </c>
      <c r="T107" s="130">
        <v>275.93561790000001</v>
      </c>
      <c r="U107" s="130">
        <v>78.715231090000003</v>
      </c>
      <c r="V107" s="130">
        <v>308.33927532000001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2685.8479789600001</v>
      </c>
      <c r="C108" s="130">
        <v>2260.5639719800001</v>
      </c>
      <c r="D108" s="130">
        <v>2039.37779733</v>
      </c>
      <c r="E108" s="130">
        <v>1314.4792873599999</v>
      </c>
      <c r="F108" s="130">
        <v>522.08708211999999</v>
      </c>
      <c r="G108" s="130">
        <v>202.81142785</v>
      </c>
      <c r="H108" s="130">
        <v>221.18617465</v>
      </c>
      <c r="I108" s="130">
        <v>4.6781363300000001</v>
      </c>
      <c r="J108" s="130">
        <v>22.04807237</v>
      </c>
      <c r="K108" s="130">
        <v>194.45996595</v>
      </c>
      <c r="L108" s="130">
        <v>345.09758658999999</v>
      </c>
      <c r="M108" s="130">
        <v>74.900299200000006</v>
      </c>
      <c r="N108" s="130">
        <v>1.1089170000000001E-2</v>
      </c>
      <c r="O108" s="130">
        <v>4.6599960500000002</v>
      </c>
      <c r="P108" s="130">
        <v>70.229213979999997</v>
      </c>
      <c r="Q108" s="130">
        <v>270.19728738999999</v>
      </c>
      <c r="R108" s="130">
        <v>0.43311212999999998</v>
      </c>
      <c r="S108" s="130">
        <v>3.7178904699999999</v>
      </c>
      <c r="T108" s="130">
        <v>266.04628479000002</v>
      </c>
      <c r="U108" s="130">
        <v>80.186420389999995</v>
      </c>
      <c r="V108" s="130">
        <v>301.18102279999999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2748.5090546800002</v>
      </c>
      <c r="C109" s="130">
        <v>2316.1489506500002</v>
      </c>
      <c r="D109" s="130">
        <v>2094.50565366</v>
      </c>
      <c r="E109" s="130">
        <v>1364.9449052499999</v>
      </c>
      <c r="F109" s="130">
        <v>526.29944943999999</v>
      </c>
      <c r="G109" s="130">
        <v>203.26129897000001</v>
      </c>
      <c r="H109" s="130">
        <v>221.64329699000001</v>
      </c>
      <c r="I109" s="130">
        <v>13.13002442</v>
      </c>
      <c r="J109" s="130">
        <v>21.85765</v>
      </c>
      <c r="K109" s="130">
        <v>186.65562256999999</v>
      </c>
      <c r="L109" s="130">
        <v>348.18219175000002</v>
      </c>
      <c r="M109" s="130">
        <v>75.453864350000003</v>
      </c>
      <c r="N109" s="130">
        <v>9.2212668799999999</v>
      </c>
      <c r="O109" s="130">
        <v>5.2596998299999997</v>
      </c>
      <c r="P109" s="130">
        <v>60.972897639999999</v>
      </c>
      <c r="Q109" s="130">
        <v>272.72832740000001</v>
      </c>
      <c r="R109" s="130">
        <v>14.834092050000001</v>
      </c>
      <c r="S109" s="130">
        <v>3.7679951900000002</v>
      </c>
      <c r="T109" s="130">
        <v>254.12624016000001</v>
      </c>
      <c r="U109" s="130">
        <v>84.177912280000001</v>
      </c>
      <c r="V109" s="130">
        <v>299.52071590999998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2752.1595530899999</v>
      </c>
      <c r="C110" s="130">
        <v>2323.5502669799998</v>
      </c>
      <c r="D110" s="130">
        <v>2128.17048823</v>
      </c>
      <c r="E110" s="130">
        <v>1353.58024282</v>
      </c>
      <c r="F110" s="130">
        <v>567.19122955</v>
      </c>
      <c r="G110" s="130">
        <v>207.39901585999999</v>
      </c>
      <c r="H110" s="130">
        <v>195.37977875000001</v>
      </c>
      <c r="I110" s="130">
        <v>4.6200229899999998</v>
      </c>
      <c r="J110" s="130">
        <v>21.859372100000002</v>
      </c>
      <c r="K110" s="130">
        <v>168.90038365999999</v>
      </c>
      <c r="L110" s="130">
        <v>335.68737965999998</v>
      </c>
      <c r="M110" s="130">
        <v>74.267293179999996</v>
      </c>
      <c r="N110" s="130">
        <v>1.1089170000000001E-2</v>
      </c>
      <c r="O110" s="130">
        <v>5.7454791800000002</v>
      </c>
      <c r="P110" s="130">
        <v>68.510724830000001</v>
      </c>
      <c r="Q110" s="130">
        <v>261.42008648000001</v>
      </c>
      <c r="R110" s="130">
        <v>6.7140935500000003</v>
      </c>
      <c r="S110" s="130">
        <v>3.6797481200000002</v>
      </c>
      <c r="T110" s="130">
        <v>251.02624481000001</v>
      </c>
      <c r="U110" s="130">
        <v>92.921906449999994</v>
      </c>
      <c r="V110" s="130">
        <v>296.63294572000001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2821.15819551</v>
      </c>
      <c r="C111" s="130">
        <v>2388.8950862699999</v>
      </c>
      <c r="D111" s="130">
        <v>2191.65776572</v>
      </c>
      <c r="E111" s="130">
        <v>1391.1166006799999</v>
      </c>
      <c r="F111" s="130">
        <v>590.94488013</v>
      </c>
      <c r="G111" s="130">
        <v>209.59628491000001</v>
      </c>
      <c r="H111" s="130">
        <v>197.23732054999999</v>
      </c>
      <c r="I111" s="130">
        <v>4.6684198500000003</v>
      </c>
      <c r="J111" s="130">
        <v>21.935685230000001</v>
      </c>
      <c r="K111" s="130">
        <v>170.63321547000001</v>
      </c>
      <c r="L111" s="130">
        <v>335.98701765999999</v>
      </c>
      <c r="M111" s="130">
        <v>75.774979509999994</v>
      </c>
      <c r="N111" s="130">
        <v>1.1089170000000001E-2</v>
      </c>
      <c r="O111" s="130">
        <v>6.8450897599999996</v>
      </c>
      <c r="P111" s="130">
        <v>68.918800579999996</v>
      </c>
      <c r="Q111" s="130">
        <v>260.21203815000001</v>
      </c>
      <c r="R111" s="130">
        <v>6.8023554500000003</v>
      </c>
      <c r="S111" s="130">
        <v>3.7138522100000002</v>
      </c>
      <c r="T111" s="130">
        <v>249.69583048999999</v>
      </c>
      <c r="U111" s="130">
        <v>96.276091579999999</v>
      </c>
      <c r="V111" s="130">
        <v>292.03010681000001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2685.6866917799998</v>
      </c>
      <c r="C112" s="130">
        <v>2310.4287598300002</v>
      </c>
      <c r="D112" s="130">
        <v>2200.8384791499998</v>
      </c>
      <c r="E112" s="130">
        <v>1451.79719568</v>
      </c>
      <c r="F112" s="130">
        <v>545.26106370000002</v>
      </c>
      <c r="G112" s="130">
        <v>203.78021977</v>
      </c>
      <c r="H112" s="130">
        <v>109.59028068000001</v>
      </c>
      <c r="I112" s="130">
        <v>4.5474884700000002</v>
      </c>
      <c r="J112" s="130">
        <v>11.084495220000001</v>
      </c>
      <c r="K112" s="130">
        <v>93.958296989999994</v>
      </c>
      <c r="L112" s="130">
        <v>272.39105649999999</v>
      </c>
      <c r="M112" s="130">
        <v>74.784212769999996</v>
      </c>
      <c r="N112" s="130">
        <v>1.1089170000000001E-2</v>
      </c>
      <c r="O112" s="130">
        <v>7.4668182200000004</v>
      </c>
      <c r="P112" s="130">
        <v>67.306305379999998</v>
      </c>
      <c r="Q112" s="130">
        <v>197.60684373000001</v>
      </c>
      <c r="R112" s="130">
        <v>6.6465750200000002</v>
      </c>
      <c r="S112" s="130">
        <v>3.6155121000000001</v>
      </c>
      <c r="T112" s="130">
        <v>187.34475660999999</v>
      </c>
      <c r="U112" s="130">
        <v>102.86687544999999</v>
      </c>
      <c r="V112" s="130">
        <v>223.41248361999999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2718.2488619000001</v>
      </c>
      <c r="C113" s="130">
        <v>2353.1846969500002</v>
      </c>
      <c r="D113" s="130">
        <v>2255.9812543399999</v>
      </c>
      <c r="E113" s="130">
        <v>1476.6301436799999</v>
      </c>
      <c r="F113" s="130">
        <v>568.05429242000002</v>
      </c>
      <c r="G113" s="130">
        <v>211.29681823999999</v>
      </c>
      <c r="H113" s="130">
        <v>97.203442609999996</v>
      </c>
      <c r="I113" s="130">
        <v>4.3665817999999996</v>
      </c>
      <c r="J113" s="130">
        <v>10.621650989999999</v>
      </c>
      <c r="K113" s="130">
        <v>82.215209819999998</v>
      </c>
      <c r="L113" s="130">
        <v>263.73105227000002</v>
      </c>
      <c r="M113" s="130">
        <v>76.766824330000006</v>
      </c>
      <c r="N113" s="130">
        <v>1.1089170000000001E-2</v>
      </c>
      <c r="O113" s="130">
        <v>7.5374700199999998</v>
      </c>
      <c r="P113" s="130">
        <v>69.21826514</v>
      </c>
      <c r="Q113" s="130">
        <v>186.96422794</v>
      </c>
      <c r="R113" s="130">
        <v>5.9920093799999998</v>
      </c>
      <c r="S113" s="130">
        <v>3.4653776500000002</v>
      </c>
      <c r="T113" s="130">
        <v>177.50684090999999</v>
      </c>
      <c r="U113" s="130">
        <v>101.33311268</v>
      </c>
      <c r="V113" s="130">
        <v>206.65919903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2782.7129238399998</v>
      </c>
      <c r="C114" s="130">
        <v>2413.8938220099999</v>
      </c>
      <c r="D114" s="130">
        <v>2318.78624894</v>
      </c>
      <c r="E114" s="130">
        <v>1497.12708066</v>
      </c>
      <c r="F114" s="130">
        <v>605.39450178000004</v>
      </c>
      <c r="G114" s="130">
        <v>216.2646665</v>
      </c>
      <c r="H114" s="130">
        <v>95.107573070000001</v>
      </c>
      <c r="I114" s="130">
        <v>4.39599765</v>
      </c>
      <c r="J114" s="130">
        <v>10.685384839999999</v>
      </c>
      <c r="K114" s="130">
        <v>80.026190580000005</v>
      </c>
      <c r="L114" s="130">
        <v>265.33784641</v>
      </c>
      <c r="M114" s="130">
        <v>78.224514769999999</v>
      </c>
      <c r="N114" s="130">
        <v>1.1089170000000001E-2</v>
      </c>
      <c r="O114" s="130">
        <v>7.8948480600000002</v>
      </c>
      <c r="P114" s="130">
        <v>70.318577540000007</v>
      </c>
      <c r="Q114" s="130">
        <v>187.11333164000001</v>
      </c>
      <c r="R114" s="130">
        <v>6.0496987899999999</v>
      </c>
      <c r="S114" s="130">
        <v>3.4848451699999998</v>
      </c>
      <c r="T114" s="130">
        <v>177.57878768</v>
      </c>
      <c r="U114" s="130">
        <v>103.48125542</v>
      </c>
      <c r="V114" s="130">
        <v>200.57353359000001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2799.1186785</v>
      </c>
      <c r="C115" s="130">
        <v>2437.9256970299998</v>
      </c>
      <c r="D115" s="130">
        <v>2347.0965062700002</v>
      </c>
      <c r="E115" s="130">
        <v>1508.9450835299999</v>
      </c>
      <c r="F115" s="130">
        <v>620.27330377999999</v>
      </c>
      <c r="G115" s="130">
        <v>217.87811895999999</v>
      </c>
      <c r="H115" s="130">
        <v>90.829190760000003</v>
      </c>
      <c r="I115" s="130">
        <v>4.2053292300000003</v>
      </c>
      <c r="J115" s="130">
        <v>10.19486479</v>
      </c>
      <c r="K115" s="130">
        <v>76.428996740000002</v>
      </c>
      <c r="L115" s="130">
        <v>257.12903347999998</v>
      </c>
      <c r="M115" s="130">
        <v>78.310820800000002</v>
      </c>
      <c r="N115" s="130">
        <v>1.1089170000000001E-2</v>
      </c>
      <c r="O115" s="130">
        <v>8.0545693699999994</v>
      </c>
      <c r="P115" s="130">
        <v>70.245162260000001</v>
      </c>
      <c r="Q115" s="130">
        <v>178.81821267999999</v>
      </c>
      <c r="R115" s="130">
        <v>5.7949979300000001</v>
      </c>
      <c r="S115" s="130">
        <v>3.3252603399999998</v>
      </c>
      <c r="T115" s="130">
        <v>169.69795440999999</v>
      </c>
      <c r="U115" s="130">
        <v>104.06394799</v>
      </c>
      <c r="V115" s="130">
        <v>196.83978334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2834.7458526099999</v>
      </c>
      <c r="C116" s="130">
        <v>2465.0020919100002</v>
      </c>
      <c r="D116" s="130">
        <v>2372.1958523600001</v>
      </c>
      <c r="E116" s="130">
        <v>1478.6824996600001</v>
      </c>
      <c r="F116" s="130">
        <v>635.37148790000003</v>
      </c>
      <c r="G116" s="130">
        <v>258.14186480000001</v>
      </c>
      <c r="H116" s="130">
        <v>92.806239550000001</v>
      </c>
      <c r="I116" s="130">
        <v>4.3690504700000004</v>
      </c>
      <c r="J116" s="130">
        <v>10.12923417</v>
      </c>
      <c r="K116" s="130">
        <v>78.307954910000007</v>
      </c>
      <c r="L116" s="130">
        <v>263.95437354000001</v>
      </c>
      <c r="M116" s="130">
        <v>79.544098939999998</v>
      </c>
      <c r="N116" s="130">
        <v>1.1089170000000001E-2</v>
      </c>
      <c r="O116" s="130">
        <v>9.7866811400000007</v>
      </c>
      <c r="P116" s="130">
        <v>69.746328629999994</v>
      </c>
      <c r="Q116" s="130">
        <v>184.41027460000001</v>
      </c>
      <c r="R116" s="130">
        <v>6.0370138000000004</v>
      </c>
      <c r="S116" s="130">
        <v>3.4496493199999998</v>
      </c>
      <c r="T116" s="130">
        <v>174.92361148000001</v>
      </c>
      <c r="U116" s="130">
        <v>105.78938716</v>
      </c>
      <c r="V116" s="130">
        <v>187.86598445000001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2840.4666296</v>
      </c>
      <c r="C117" s="130">
        <v>2473.5188656</v>
      </c>
      <c r="D117" s="130">
        <v>2384.6057884299998</v>
      </c>
      <c r="E117" s="130">
        <v>1480.65605729</v>
      </c>
      <c r="F117" s="130">
        <v>644.22885859999997</v>
      </c>
      <c r="G117" s="130">
        <v>259.72087254000002</v>
      </c>
      <c r="H117" s="130">
        <v>88.913077169999994</v>
      </c>
      <c r="I117" s="130">
        <v>4.2053175300000003</v>
      </c>
      <c r="J117" s="130">
        <v>9.7183069100000008</v>
      </c>
      <c r="K117" s="130">
        <v>74.989452729999996</v>
      </c>
      <c r="L117" s="130">
        <v>259.12722565000001</v>
      </c>
      <c r="M117" s="130">
        <v>81.788996130000001</v>
      </c>
      <c r="N117" s="130">
        <v>1.1089170000000001E-2</v>
      </c>
      <c r="O117" s="130">
        <v>9.5405125799999997</v>
      </c>
      <c r="P117" s="130">
        <v>72.237394379999998</v>
      </c>
      <c r="Q117" s="130">
        <v>177.33822952</v>
      </c>
      <c r="R117" s="130">
        <v>5.8260469600000002</v>
      </c>
      <c r="S117" s="130">
        <v>3.3161592</v>
      </c>
      <c r="T117" s="130">
        <v>168.19602336</v>
      </c>
      <c r="U117" s="130">
        <v>107.82053835000001</v>
      </c>
      <c r="V117" s="130">
        <v>188.3855045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2842.3188794399998</v>
      </c>
      <c r="C118" s="130">
        <v>2479.70024349</v>
      </c>
      <c r="D118" s="130">
        <v>2392.0101279099999</v>
      </c>
      <c r="E118" s="130">
        <v>1491.06741687</v>
      </c>
      <c r="F118" s="130">
        <v>646.09322588999999</v>
      </c>
      <c r="G118" s="130">
        <v>254.84948514999999</v>
      </c>
      <c r="H118" s="130">
        <v>87.690115579999997</v>
      </c>
      <c r="I118" s="130">
        <v>4.1520169600000001</v>
      </c>
      <c r="J118" s="130">
        <v>9.5755916600000006</v>
      </c>
      <c r="K118" s="130">
        <v>73.962506959999999</v>
      </c>
      <c r="L118" s="130">
        <v>254.44169571</v>
      </c>
      <c r="M118" s="130">
        <v>83.479383200000001</v>
      </c>
      <c r="N118" s="130">
        <v>1.1089170000000001E-2</v>
      </c>
      <c r="O118" s="130">
        <v>9.5444324799999993</v>
      </c>
      <c r="P118" s="130">
        <v>73.923861549999998</v>
      </c>
      <c r="Q118" s="130">
        <v>170.96231251</v>
      </c>
      <c r="R118" s="130">
        <v>5.7626028199999997</v>
      </c>
      <c r="S118" s="130">
        <v>3.2666393999999999</v>
      </c>
      <c r="T118" s="130">
        <v>161.93307028999999</v>
      </c>
      <c r="U118" s="130">
        <v>108.17694023999999</v>
      </c>
      <c r="V118" s="130">
        <v>186.53378369999999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2905.9592819499999</v>
      </c>
      <c r="C119" s="130">
        <v>2527.0149934699998</v>
      </c>
      <c r="D119" s="130">
        <v>2434.6592174900002</v>
      </c>
      <c r="E119" s="130">
        <v>1517.62773247</v>
      </c>
      <c r="F119" s="130">
        <v>660.85818829000004</v>
      </c>
      <c r="G119" s="130">
        <v>256.17329673</v>
      </c>
      <c r="H119" s="130">
        <v>92.355775980000004</v>
      </c>
      <c r="I119" s="130">
        <v>4.3736581799999996</v>
      </c>
      <c r="J119" s="130">
        <v>10.074217770000001</v>
      </c>
      <c r="K119" s="130">
        <v>77.907900029999993</v>
      </c>
      <c r="L119" s="130">
        <v>263.04457831000002</v>
      </c>
      <c r="M119" s="130">
        <v>83.666402880000007</v>
      </c>
      <c r="N119" s="130">
        <v>1.1089170000000001E-2</v>
      </c>
      <c r="O119" s="130">
        <v>9.7549407299999995</v>
      </c>
      <c r="P119" s="130">
        <v>73.90037298</v>
      </c>
      <c r="Q119" s="130">
        <v>179.37817543</v>
      </c>
      <c r="R119" s="130">
        <v>6.0850239200000003</v>
      </c>
      <c r="S119" s="130">
        <v>3.43488675</v>
      </c>
      <c r="T119" s="130">
        <v>169.85826476</v>
      </c>
      <c r="U119" s="130">
        <v>115.89971017000001</v>
      </c>
      <c r="V119" s="130">
        <v>238.25839963000001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2930.9227477200002</v>
      </c>
      <c r="C120" s="130">
        <v>2549.7691572099998</v>
      </c>
      <c r="D120" s="130">
        <v>2458.6775097</v>
      </c>
      <c r="E120" s="130">
        <v>1534.9138903999999</v>
      </c>
      <c r="F120" s="130">
        <v>669.54424602999995</v>
      </c>
      <c r="G120" s="130">
        <v>254.21937327000001</v>
      </c>
      <c r="H120" s="130">
        <v>91.091647510000001</v>
      </c>
      <c r="I120" s="130">
        <v>4.31603987</v>
      </c>
      <c r="J120" s="130">
        <v>9.9123703800000005</v>
      </c>
      <c r="K120" s="130">
        <v>76.863237260000005</v>
      </c>
      <c r="L120" s="130">
        <v>260.41727800000001</v>
      </c>
      <c r="M120" s="130">
        <v>83.475313180000001</v>
      </c>
      <c r="N120" s="130">
        <v>1.1089170000000001E-2</v>
      </c>
      <c r="O120" s="130">
        <v>10.00719297</v>
      </c>
      <c r="P120" s="130">
        <v>73.457031040000004</v>
      </c>
      <c r="Q120" s="130">
        <v>176.94196482000001</v>
      </c>
      <c r="R120" s="130">
        <v>6.0180639400000002</v>
      </c>
      <c r="S120" s="130">
        <v>3.3839033399999998</v>
      </c>
      <c r="T120" s="130">
        <v>167.53999754</v>
      </c>
      <c r="U120" s="130">
        <v>120.73631251</v>
      </c>
      <c r="V120" s="130">
        <v>239.9260337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3012.71148915</v>
      </c>
      <c r="C121" s="130">
        <v>2600.3782295699998</v>
      </c>
      <c r="D121" s="130">
        <v>2496.5094731099998</v>
      </c>
      <c r="E121" s="130">
        <v>1584.7357508</v>
      </c>
      <c r="F121" s="130">
        <v>670.80226389999996</v>
      </c>
      <c r="G121" s="130">
        <v>240.97145841</v>
      </c>
      <c r="H121" s="130">
        <v>103.86875646</v>
      </c>
      <c r="I121" s="130">
        <v>4.9377798999999998</v>
      </c>
      <c r="J121" s="130">
        <v>11.31662182</v>
      </c>
      <c r="K121" s="130">
        <v>87.614354739999996</v>
      </c>
      <c r="L121" s="130">
        <v>284.83532924000002</v>
      </c>
      <c r="M121" s="130">
        <v>85.774023850000006</v>
      </c>
      <c r="N121" s="130">
        <v>1.1089170000000001E-2</v>
      </c>
      <c r="O121" s="130">
        <v>10.60586679</v>
      </c>
      <c r="P121" s="130">
        <v>75.157067889999993</v>
      </c>
      <c r="Q121" s="130">
        <v>199.06130539</v>
      </c>
      <c r="R121" s="130">
        <v>6.90094049</v>
      </c>
      <c r="S121" s="130">
        <v>3.3588201099999999</v>
      </c>
      <c r="T121" s="130">
        <v>188.80154479000001</v>
      </c>
      <c r="U121" s="130">
        <v>127.49793034</v>
      </c>
      <c r="V121" s="130">
        <v>270.08201382999999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2927.11032647</v>
      </c>
      <c r="C122" s="130">
        <v>2530.3563394299999</v>
      </c>
      <c r="D122" s="130">
        <v>2430.6279614300001</v>
      </c>
      <c r="E122" s="130">
        <v>1522.99176281</v>
      </c>
      <c r="F122" s="130">
        <v>658.01850692999994</v>
      </c>
      <c r="G122" s="130">
        <v>249.61769168999999</v>
      </c>
      <c r="H122" s="130">
        <v>99.728378000000006</v>
      </c>
      <c r="I122" s="130">
        <v>4.7547334799999996</v>
      </c>
      <c r="J122" s="130">
        <v>10.87405931</v>
      </c>
      <c r="K122" s="130">
        <v>84.099585210000001</v>
      </c>
      <c r="L122" s="130">
        <v>275.11229660999999</v>
      </c>
      <c r="M122" s="130">
        <v>84.791912190000005</v>
      </c>
      <c r="N122" s="130">
        <v>1.1089170000000001E-2</v>
      </c>
      <c r="O122" s="130">
        <v>10.174604840000001</v>
      </c>
      <c r="P122" s="130">
        <v>74.606218179999999</v>
      </c>
      <c r="Q122" s="130">
        <v>190.32038442000001</v>
      </c>
      <c r="R122" s="130">
        <v>6.65626885</v>
      </c>
      <c r="S122" s="130">
        <v>3.2262350099999999</v>
      </c>
      <c r="T122" s="130">
        <v>180.43788056</v>
      </c>
      <c r="U122" s="130">
        <v>121.64169043</v>
      </c>
      <c r="V122" s="130">
        <v>264.01961481000001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2931.2073476700002</v>
      </c>
      <c r="C123" s="130">
        <v>2540.6627723000001</v>
      </c>
      <c r="D123" s="130">
        <v>2441.85729902</v>
      </c>
      <c r="E123" s="130">
        <v>1542.96993754</v>
      </c>
      <c r="F123" s="130">
        <v>663.28386769999997</v>
      </c>
      <c r="G123" s="130">
        <v>235.60349378000001</v>
      </c>
      <c r="H123" s="130">
        <v>98.805473280000001</v>
      </c>
      <c r="I123" s="130">
        <v>4.7487565800000002</v>
      </c>
      <c r="J123" s="130">
        <v>10.82906215</v>
      </c>
      <c r="K123" s="130">
        <v>83.227654549999997</v>
      </c>
      <c r="L123" s="130">
        <v>271.41716700000001</v>
      </c>
      <c r="M123" s="130">
        <v>84.559861209999994</v>
      </c>
      <c r="N123" s="130">
        <v>1.1089170000000001E-2</v>
      </c>
      <c r="O123" s="130">
        <v>9.9240633799999998</v>
      </c>
      <c r="P123" s="130">
        <v>74.624708659999996</v>
      </c>
      <c r="Q123" s="130">
        <v>186.85730579</v>
      </c>
      <c r="R123" s="130">
        <v>6.6642335800000003</v>
      </c>
      <c r="S123" s="130">
        <v>3.2176825</v>
      </c>
      <c r="T123" s="130">
        <v>176.97538971</v>
      </c>
      <c r="U123" s="130">
        <v>119.12740837</v>
      </c>
      <c r="V123" s="130">
        <v>264.65663490999998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2955.0178391499999</v>
      </c>
      <c r="C124" s="130">
        <v>2569.3171855400001</v>
      </c>
      <c r="D124" s="130">
        <v>2473.9086714800001</v>
      </c>
      <c r="E124" s="130">
        <v>1562.0352729700001</v>
      </c>
      <c r="F124" s="130">
        <v>675.98773673000005</v>
      </c>
      <c r="G124" s="130">
        <v>235.88566177999999</v>
      </c>
      <c r="H124" s="130">
        <v>95.408514060000002</v>
      </c>
      <c r="I124" s="130">
        <v>4.7167507300000002</v>
      </c>
      <c r="J124" s="130">
        <v>10.72843495</v>
      </c>
      <c r="K124" s="130">
        <v>79.963328379999993</v>
      </c>
      <c r="L124" s="130">
        <v>270.44624233000002</v>
      </c>
      <c r="M124" s="130">
        <v>85.445343719999997</v>
      </c>
      <c r="N124" s="130">
        <v>1.1089170000000001E-2</v>
      </c>
      <c r="O124" s="130">
        <v>10.024582909999999</v>
      </c>
      <c r="P124" s="130">
        <v>75.409671639999999</v>
      </c>
      <c r="Q124" s="130">
        <v>185.00089861000001</v>
      </c>
      <c r="R124" s="130">
        <v>6.6344685700000001</v>
      </c>
      <c r="S124" s="130">
        <v>3.1912471</v>
      </c>
      <c r="T124" s="130">
        <v>175.17518294000001</v>
      </c>
      <c r="U124" s="130">
        <v>115.25441128</v>
      </c>
      <c r="V124" s="130">
        <v>244.85584469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2981.7922839799999</v>
      </c>
      <c r="C125" s="130">
        <v>2590.9049198600001</v>
      </c>
      <c r="D125" s="130">
        <v>2491.8564212400001</v>
      </c>
      <c r="E125" s="130">
        <v>1569.70716782</v>
      </c>
      <c r="F125" s="130">
        <v>682.25390956000001</v>
      </c>
      <c r="G125" s="130">
        <v>239.89534386</v>
      </c>
      <c r="H125" s="130">
        <v>99.048498620000004</v>
      </c>
      <c r="I125" s="130">
        <v>4.8988028999999997</v>
      </c>
      <c r="J125" s="130">
        <v>11.128804819999999</v>
      </c>
      <c r="K125" s="130">
        <v>83.020890899999998</v>
      </c>
      <c r="L125" s="130">
        <v>279.18100907000002</v>
      </c>
      <c r="M125" s="130">
        <v>87.414136290000002</v>
      </c>
      <c r="N125" s="130">
        <v>1.1089170000000001E-2</v>
      </c>
      <c r="O125" s="130">
        <v>10.35076338</v>
      </c>
      <c r="P125" s="130">
        <v>77.052283739999993</v>
      </c>
      <c r="Q125" s="130">
        <v>191.76687278</v>
      </c>
      <c r="R125" s="130">
        <v>6.9018839999999999</v>
      </c>
      <c r="S125" s="130">
        <v>3.30791382</v>
      </c>
      <c r="T125" s="130">
        <v>181.55707495999999</v>
      </c>
      <c r="U125" s="130">
        <v>111.70635505</v>
      </c>
      <c r="V125" s="130">
        <v>273.08204388000001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3044.1208688000002</v>
      </c>
      <c r="C126" s="130">
        <v>2642.8046766000002</v>
      </c>
      <c r="D126" s="130">
        <v>2544.4477689400001</v>
      </c>
      <c r="E126" s="130">
        <v>1603.35698424</v>
      </c>
      <c r="F126" s="130">
        <v>694.41795833000003</v>
      </c>
      <c r="G126" s="130">
        <v>246.67282637</v>
      </c>
      <c r="H126" s="130">
        <v>98.356907660000005</v>
      </c>
      <c r="I126" s="130">
        <v>4.8899312400000001</v>
      </c>
      <c r="J126" s="130">
        <v>11.04000154</v>
      </c>
      <c r="K126" s="130">
        <v>82.426974880000003</v>
      </c>
      <c r="L126" s="130">
        <v>282.80138438</v>
      </c>
      <c r="M126" s="130">
        <v>92.161700170000003</v>
      </c>
      <c r="N126" s="130">
        <v>0</v>
      </c>
      <c r="O126" s="130">
        <v>9.8239178700000007</v>
      </c>
      <c r="P126" s="130">
        <v>82.337782300000001</v>
      </c>
      <c r="Q126" s="130">
        <v>190.63968421000001</v>
      </c>
      <c r="R126" s="130">
        <v>6.8671330099999999</v>
      </c>
      <c r="S126" s="130">
        <v>3.2813931799999998</v>
      </c>
      <c r="T126" s="130">
        <v>180.49115802</v>
      </c>
      <c r="U126" s="130">
        <v>118.51480782</v>
      </c>
      <c r="V126" s="130">
        <v>275.16282242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2940.1496698000001</v>
      </c>
      <c r="C127" s="130">
        <v>2539.1927796099999</v>
      </c>
      <c r="D127" s="130">
        <v>2441.38928261</v>
      </c>
      <c r="E127" s="130">
        <v>1501.04514561</v>
      </c>
      <c r="F127" s="130">
        <v>691.27234209000005</v>
      </c>
      <c r="G127" s="130">
        <v>249.07179490999999</v>
      </c>
      <c r="H127" s="130">
        <v>97.803496999999993</v>
      </c>
      <c r="I127" s="130">
        <v>3.47558531</v>
      </c>
      <c r="J127" s="130">
        <v>11.00836264</v>
      </c>
      <c r="K127" s="130">
        <v>83.319549050000006</v>
      </c>
      <c r="L127" s="130">
        <v>281.79839440000001</v>
      </c>
      <c r="M127" s="130">
        <v>95.912472159999993</v>
      </c>
      <c r="N127" s="130">
        <v>0</v>
      </c>
      <c r="O127" s="130">
        <v>9.5772169500000004</v>
      </c>
      <c r="P127" s="130">
        <v>86.33525521</v>
      </c>
      <c r="Q127" s="130">
        <v>185.88592224000001</v>
      </c>
      <c r="R127" s="130">
        <v>7.0917018000000001</v>
      </c>
      <c r="S127" s="130">
        <v>3.3782808000000002</v>
      </c>
      <c r="T127" s="130">
        <v>175.41593964</v>
      </c>
      <c r="U127" s="130">
        <v>119.15849579</v>
      </c>
      <c r="V127" s="130">
        <v>272.29464998999998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2901.9132611</v>
      </c>
      <c r="C128" s="130">
        <v>2512.55633154</v>
      </c>
      <c r="D128" s="130">
        <v>2425.5530951300002</v>
      </c>
      <c r="E128" s="130">
        <v>1477.8549077299999</v>
      </c>
      <c r="F128" s="130">
        <v>697.25868211</v>
      </c>
      <c r="G128" s="130">
        <v>250.43950529</v>
      </c>
      <c r="H128" s="130">
        <v>87.00323641</v>
      </c>
      <c r="I128" s="130">
        <v>3.4915797</v>
      </c>
      <c r="J128" s="130">
        <v>3.2447008300000002</v>
      </c>
      <c r="K128" s="130">
        <v>80.266955879999998</v>
      </c>
      <c r="L128" s="130">
        <v>274.01096788000001</v>
      </c>
      <c r="M128" s="130">
        <v>99.349711299999996</v>
      </c>
      <c r="N128" s="130">
        <v>0</v>
      </c>
      <c r="O128" s="130">
        <v>9.83912297</v>
      </c>
      <c r="P128" s="130">
        <v>89.510588330000004</v>
      </c>
      <c r="Q128" s="130">
        <v>174.66125658000001</v>
      </c>
      <c r="R128" s="130">
        <v>0</v>
      </c>
      <c r="S128" s="130">
        <v>3.3939868400000002</v>
      </c>
      <c r="T128" s="130">
        <v>171.26726973999999</v>
      </c>
      <c r="U128" s="130">
        <v>115.34596168</v>
      </c>
      <c r="V128" s="130">
        <v>272.88221973999998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2869.33538976</v>
      </c>
      <c r="C129" s="130">
        <v>2503.0820802100002</v>
      </c>
      <c r="D129" s="130">
        <v>2419.9958256899999</v>
      </c>
      <c r="E129" s="130">
        <v>1471.5113209799999</v>
      </c>
      <c r="F129" s="130">
        <v>701.37296925999999</v>
      </c>
      <c r="G129" s="130">
        <v>247.11153544999999</v>
      </c>
      <c r="H129" s="130">
        <v>83.086254519999997</v>
      </c>
      <c r="I129" s="130">
        <v>3.5041888600000002</v>
      </c>
      <c r="J129" s="130">
        <v>2.35240538</v>
      </c>
      <c r="K129" s="130">
        <v>77.229660280000004</v>
      </c>
      <c r="L129" s="130">
        <v>251.52545581999999</v>
      </c>
      <c r="M129" s="130">
        <v>98.248981000000001</v>
      </c>
      <c r="N129" s="130">
        <v>0</v>
      </c>
      <c r="O129" s="130">
        <v>9.4457605099999995</v>
      </c>
      <c r="P129" s="130">
        <v>88.803220490000001</v>
      </c>
      <c r="Q129" s="130">
        <v>153.27647482</v>
      </c>
      <c r="R129" s="130">
        <v>0</v>
      </c>
      <c r="S129" s="130">
        <v>3.39599012</v>
      </c>
      <c r="T129" s="130">
        <v>149.88048470000001</v>
      </c>
      <c r="U129" s="130">
        <v>114.72785373000001</v>
      </c>
      <c r="V129" s="130">
        <v>261.41437890999998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2815.2218198</v>
      </c>
      <c r="C130" s="130">
        <v>2452.5021085600001</v>
      </c>
      <c r="D130" s="130">
        <v>2371.6575229800001</v>
      </c>
      <c r="E130" s="130">
        <v>1431.5391019599999</v>
      </c>
      <c r="F130" s="130">
        <v>691.73034702999996</v>
      </c>
      <c r="G130" s="130">
        <v>248.38807399000001</v>
      </c>
      <c r="H130" s="130">
        <v>80.84458558</v>
      </c>
      <c r="I130" s="130">
        <v>3.4720572600000001</v>
      </c>
      <c r="J130" s="130">
        <v>2.3333438599999998</v>
      </c>
      <c r="K130" s="130">
        <v>75.039184460000001</v>
      </c>
      <c r="L130" s="130">
        <v>249.27014930000001</v>
      </c>
      <c r="M130" s="130">
        <v>100.77690964999999</v>
      </c>
      <c r="N130" s="130">
        <v>0</v>
      </c>
      <c r="O130" s="130">
        <v>9.1404073300000004</v>
      </c>
      <c r="P130" s="130">
        <v>91.636502320000005</v>
      </c>
      <c r="Q130" s="130">
        <v>148.49323964999999</v>
      </c>
      <c r="R130" s="130">
        <v>0</v>
      </c>
      <c r="S130" s="130">
        <v>3.37135389</v>
      </c>
      <c r="T130" s="130">
        <v>145.12188576</v>
      </c>
      <c r="U130" s="130">
        <v>113.44956194</v>
      </c>
      <c r="V130" s="130">
        <v>261.85598771999997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2826.6022965699999</v>
      </c>
      <c r="C131" s="130">
        <v>2467.17681739</v>
      </c>
      <c r="D131" s="130">
        <v>2386.5549740900001</v>
      </c>
      <c r="E131" s="130">
        <v>1438.72290952</v>
      </c>
      <c r="F131" s="130">
        <v>692.80598121000003</v>
      </c>
      <c r="G131" s="130">
        <v>255.02608336</v>
      </c>
      <c r="H131" s="130">
        <v>80.621843299999995</v>
      </c>
      <c r="I131" s="130">
        <v>3.4619197900000001</v>
      </c>
      <c r="J131" s="130">
        <v>2.3250811599999999</v>
      </c>
      <c r="K131" s="130">
        <v>74.834842350000002</v>
      </c>
      <c r="L131" s="130">
        <v>247.81665448000001</v>
      </c>
      <c r="M131" s="130">
        <v>99.72441705</v>
      </c>
      <c r="N131" s="130">
        <v>0</v>
      </c>
      <c r="O131" s="130">
        <v>8.8271269599999993</v>
      </c>
      <c r="P131" s="130">
        <v>90.897290089999998</v>
      </c>
      <c r="Q131" s="130">
        <v>148.09223743000001</v>
      </c>
      <c r="R131" s="130">
        <v>0</v>
      </c>
      <c r="S131" s="130">
        <v>3.36006874</v>
      </c>
      <c r="T131" s="130">
        <v>144.73216869000001</v>
      </c>
      <c r="U131" s="130">
        <v>111.6088247</v>
      </c>
      <c r="V131" s="130">
        <v>260.55368851999998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2841.8785035999999</v>
      </c>
      <c r="C132" s="130">
        <v>2479.5345963099999</v>
      </c>
      <c r="D132" s="130">
        <v>2401.3840179200001</v>
      </c>
      <c r="E132" s="130">
        <v>1442.3866755199999</v>
      </c>
      <c r="F132" s="130">
        <v>699.09123295999996</v>
      </c>
      <c r="G132" s="130">
        <v>259.90610944000002</v>
      </c>
      <c r="H132" s="130">
        <v>78.150578390000007</v>
      </c>
      <c r="I132" s="130">
        <v>3.4322351599999998</v>
      </c>
      <c r="J132" s="130">
        <v>1.4396014399999999</v>
      </c>
      <c r="K132" s="130">
        <v>73.278741789999998</v>
      </c>
      <c r="L132" s="130">
        <v>241.68604714</v>
      </c>
      <c r="M132" s="130">
        <v>100.56701056</v>
      </c>
      <c r="N132" s="130">
        <v>0</v>
      </c>
      <c r="O132" s="130">
        <v>8.1717013200000004</v>
      </c>
      <c r="P132" s="130">
        <v>92.395309240000003</v>
      </c>
      <c r="Q132" s="130">
        <v>141.11903658</v>
      </c>
      <c r="R132" s="130">
        <v>0</v>
      </c>
      <c r="S132" s="130">
        <v>3.3277759100000002</v>
      </c>
      <c r="T132" s="130">
        <v>137.79126067000001</v>
      </c>
      <c r="U132" s="130">
        <v>120.65786015</v>
      </c>
      <c r="V132" s="130">
        <v>250.86205074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2918.08001737</v>
      </c>
      <c r="C133" s="130">
        <v>2541.7448980600002</v>
      </c>
      <c r="D133" s="130">
        <v>2463.69555752</v>
      </c>
      <c r="E133" s="130">
        <v>1487.0392808300001</v>
      </c>
      <c r="F133" s="130">
        <v>710.59875853999995</v>
      </c>
      <c r="G133" s="130">
        <v>266.05751815000002</v>
      </c>
      <c r="H133" s="130">
        <v>78.049340540000003</v>
      </c>
      <c r="I133" s="130">
        <v>3.4234084500000002</v>
      </c>
      <c r="J133" s="130">
        <v>1.43678102</v>
      </c>
      <c r="K133" s="130">
        <v>73.189151069999994</v>
      </c>
      <c r="L133" s="130">
        <v>246.80884126999999</v>
      </c>
      <c r="M133" s="130">
        <v>106.54486420000001</v>
      </c>
      <c r="N133" s="130">
        <v>0</v>
      </c>
      <c r="O133" s="130">
        <v>11.58596039</v>
      </c>
      <c r="P133" s="130">
        <v>94.958903809999995</v>
      </c>
      <c r="Q133" s="130">
        <v>140.26397707000001</v>
      </c>
      <c r="R133" s="130">
        <v>0</v>
      </c>
      <c r="S133" s="130">
        <v>3.3196683600000001</v>
      </c>
      <c r="T133" s="130">
        <v>136.94430871</v>
      </c>
      <c r="U133" s="130">
        <v>129.52627803999999</v>
      </c>
      <c r="V133" s="130">
        <v>260.67155363000001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2984.4976449800001</v>
      </c>
      <c r="C134" s="130">
        <v>2584.6718223799999</v>
      </c>
      <c r="D134" s="130">
        <v>2506.9195771300001</v>
      </c>
      <c r="E134" s="130">
        <v>1506.5874247300001</v>
      </c>
      <c r="F134" s="130">
        <v>729.08595041000001</v>
      </c>
      <c r="G134" s="130">
        <v>271.24620198999997</v>
      </c>
      <c r="H134" s="130">
        <v>77.752245250000001</v>
      </c>
      <c r="I134" s="130">
        <v>3.4078164499999999</v>
      </c>
      <c r="J134" s="130">
        <v>1.42968501</v>
      </c>
      <c r="K134" s="130">
        <v>72.914743790000003</v>
      </c>
      <c r="L134" s="130">
        <v>249.50319400999999</v>
      </c>
      <c r="M134" s="130">
        <v>109.61448023</v>
      </c>
      <c r="N134" s="130">
        <v>0</v>
      </c>
      <c r="O134" s="130">
        <v>11.62112832</v>
      </c>
      <c r="P134" s="130">
        <v>97.993351910000001</v>
      </c>
      <c r="Q134" s="130">
        <v>139.88871377999999</v>
      </c>
      <c r="R134" s="130">
        <v>0</v>
      </c>
      <c r="S134" s="130">
        <v>3.3017355400000001</v>
      </c>
      <c r="T134" s="130">
        <v>136.58697824000001</v>
      </c>
      <c r="U134" s="130">
        <v>150.32262858999999</v>
      </c>
      <c r="V134" s="130">
        <v>265.99753848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3057.30695105</v>
      </c>
      <c r="C135" s="130">
        <v>2654.84578259</v>
      </c>
      <c r="D135" s="130">
        <v>2577.9345736499999</v>
      </c>
      <c r="E135" s="130">
        <v>1555.64978716</v>
      </c>
      <c r="F135" s="130">
        <v>743.15312885000003</v>
      </c>
      <c r="G135" s="130">
        <v>279.13165764000001</v>
      </c>
      <c r="H135" s="130">
        <v>76.911208939999995</v>
      </c>
      <c r="I135" s="130">
        <v>3.3771783499999999</v>
      </c>
      <c r="J135" s="130">
        <v>1.1931777400000001</v>
      </c>
      <c r="K135" s="130">
        <v>72.340852850000005</v>
      </c>
      <c r="L135" s="130">
        <v>247.87361175000001</v>
      </c>
      <c r="M135" s="130">
        <v>111.63817371</v>
      </c>
      <c r="N135" s="130">
        <v>0</v>
      </c>
      <c r="O135" s="130">
        <v>11.6063221</v>
      </c>
      <c r="P135" s="130">
        <v>100.03185161</v>
      </c>
      <c r="Q135" s="130">
        <v>136.23543803999999</v>
      </c>
      <c r="R135" s="130">
        <v>0</v>
      </c>
      <c r="S135" s="130">
        <v>3.2701941200000002</v>
      </c>
      <c r="T135" s="130">
        <v>132.96524392000001</v>
      </c>
      <c r="U135" s="130">
        <v>154.58755671</v>
      </c>
      <c r="V135" s="130">
        <v>261.25888149000002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3137.87893476</v>
      </c>
      <c r="C136" s="130">
        <v>2716.90295874</v>
      </c>
      <c r="D136" s="130">
        <v>2642.0558368799998</v>
      </c>
      <c r="E136" s="130">
        <v>1594.31862953</v>
      </c>
      <c r="F136" s="130">
        <v>754.34409231999996</v>
      </c>
      <c r="G136" s="130">
        <v>293.39311502999999</v>
      </c>
      <c r="H136" s="130">
        <v>74.847121860000001</v>
      </c>
      <c r="I136" s="130">
        <v>3.3607193999999998</v>
      </c>
      <c r="J136" s="130">
        <v>1.17861766</v>
      </c>
      <c r="K136" s="130">
        <v>70.307784799999993</v>
      </c>
      <c r="L136" s="130">
        <v>259.52441120999998</v>
      </c>
      <c r="M136" s="130">
        <v>124.79378466999999</v>
      </c>
      <c r="N136" s="130">
        <v>0</v>
      </c>
      <c r="O136" s="130">
        <v>11.31572742</v>
      </c>
      <c r="P136" s="130">
        <v>113.47805725000001</v>
      </c>
      <c r="Q136" s="130">
        <v>134.73062654</v>
      </c>
      <c r="R136" s="130">
        <v>0</v>
      </c>
      <c r="S136" s="130">
        <v>3.2298043299999999</v>
      </c>
      <c r="T136" s="130">
        <v>131.50082221</v>
      </c>
      <c r="U136" s="130">
        <v>161.45156481000001</v>
      </c>
      <c r="V136" s="130">
        <v>279.72765929000002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3181.11993502</v>
      </c>
      <c r="C137" s="130">
        <v>2754.85422088</v>
      </c>
      <c r="D137" s="130">
        <v>2682.7702234600001</v>
      </c>
      <c r="E137" s="130">
        <v>1616.7013781400001</v>
      </c>
      <c r="F137" s="130">
        <v>765.15297575</v>
      </c>
      <c r="G137" s="130">
        <v>300.91586956999998</v>
      </c>
      <c r="H137" s="130">
        <v>72.083997420000003</v>
      </c>
      <c r="I137" s="130">
        <v>3.3356523400000002</v>
      </c>
      <c r="J137" s="130">
        <v>1.1652685</v>
      </c>
      <c r="K137" s="130">
        <v>67.583076579999997</v>
      </c>
      <c r="L137" s="130">
        <v>260.42243391</v>
      </c>
      <c r="M137" s="130">
        <v>127.26883058</v>
      </c>
      <c r="N137" s="130">
        <v>0</v>
      </c>
      <c r="O137" s="130">
        <v>11.034959000000001</v>
      </c>
      <c r="P137" s="130">
        <v>116.23387158</v>
      </c>
      <c r="Q137" s="130">
        <v>133.15360333000001</v>
      </c>
      <c r="R137" s="130">
        <v>0</v>
      </c>
      <c r="S137" s="130">
        <v>3.1933153299999999</v>
      </c>
      <c r="T137" s="130">
        <v>129.96028799999999</v>
      </c>
      <c r="U137" s="130">
        <v>165.84328023</v>
      </c>
      <c r="V137" s="130">
        <v>278.94854695999999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3260.8439816300001</v>
      </c>
      <c r="C138" s="130">
        <v>2829.4353036799998</v>
      </c>
      <c r="D138" s="130">
        <v>2759.7041479700001</v>
      </c>
      <c r="E138" s="130">
        <v>1673.84964442</v>
      </c>
      <c r="F138" s="130">
        <v>780.22420682999996</v>
      </c>
      <c r="G138" s="130">
        <v>305.63029671999999</v>
      </c>
      <c r="H138" s="130">
        <v>69.731155709999996</v>
      </c>
      <c r="I138" s="130">
        <v>3.3182812899999998</v>
      </c>
      <c r="J138" s="130">
        <v>1.1626971699999999</v>
      </c>
      <c r="K138" s="130">
        <v>65.250177249999993</v>
      </c>
      <c r="L138" s="130">
        <v>262.17249951000002</v>
      </c>
      <c r="M138" s="130">
        <v>133.08577695</v>
      </c>
      <c r="N138" s="130">
        <v>0</v>
      </c>
      <c r="O138" s="130">
        <v>10.76721081</v>
      </c>
      <c r="P138" s="130">
        <v>122.31856614</v>
      </c>
      <c r="Q138" s="130">
        <v>129.08672256</v>
      </c>
      <c r="R138" s="130">
        <v>0</v>
      </c>
      <c r="S138" s="130">
        <v>3.18731426</v>
      </c>
      <c r="T138" s="130">
        <v>125.8994083</v>
      </c>
      <c r="U138" s="130">
        <v>169.23617844</v>
      </c>
      <c r="V138" s="130">
        <v>287.33108715999998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3266.96396</v>
      </c>
      <c r="C139" s="130">
        <v>2835.0174083900001</v>
      </c>
      <c r="D139" s="130">
        <v>2767.78318425</v>
      </c>
      <c r="E139" s="130">
        <v>1594.6749879500001</v>
      </c>
      <c r="F139" s="130">
        <v>858.36378979000006</v>
      </c>
      <c r="G139" s="130">
        <v>314.74440650999998</v>
      </c>
      <c r="H139" s="130">
        <v>67.234224139999995</v>
      </c>
      <c r="I139" s="130">
        <v>3.2718998199999998</v>
      </c>
      <c r="J139" s="130">
        <v>1.1503992999999999</v>
      </c>
      <c r="K139" s="130">
        <v>62.811925019999997</v>
      </c>
      <c r="L139" s="130">
        <v>259.59971696999997</v>
      </c>
      <c r="M139" s="130">
        <v>135.51271969000001</v>
      </c>
      <c r="N139" s="130">
        <v>0</v>
      </c>
      <c r="O139" s="130">
        <v>11.388902610000001</v>
      </c>
      <c r="P139" s="130">
        <v>124.12381707999999</v>
      </c>
      <c r="Q139" s="130">
        <v>124.08699728000001</v>
      </c>
      <c r="R139" s="130">
        <v>0</v>
      </c>
      <c r="S139" s="130">
        <v>3.15360197</v>
      </c>
      <c r="T139" s="130">
        <v>120.93339530999999</v>
      </c>
      <c r="U139" s="130">
        <v>172.34683464</v>
      </c>
      <c r="V139" s="130">
        <v>282.30509942999998</v>
      </c>
      <c r="W139" s="130"/>
      <c r="X139" s="130"/>
      <c r="Y139" s="130"/>
      <c r="Z139" s="130"/>
      <c r="AA139" s="130"/>
      <c r="AB139" s="130"/>
    </row>
    <row r="140" spans="1:28">
      <c r="A140" s="8">
        <v>44470</v>
      </c>
      <c r="B140" s="130">
        <v>3240.6876024100002</v>
      </c>
      <c r="C140" s="130">
        <v>2811.19997208</v>
      </c>
      <c r="D140" s="130">
        <v>2751.7040769</v>
      </c>
      <c r="E140" s="130">
        <v>1539.97210806</v>
      </c>
      <c r="F140" s="130">
        <v>856.89902217999997</v>
      </c>
      <c r="G140" s="130">
        <v>354.83294666</v>
      </c>
      <c r="H140" s="130">
        <v>59.495895179999998</v>
      </c>
      <c r="I140" s="130">
        <v>3.2432956499999999</v>
      </c>
      <c r="J140" s="130">
        <v>0.39675510000000003</v>
      </c>
      <c r="K140" s="130">
        <v>55.855844429999998</v>
      </c>
      <c r="L140" s="130">
        <v>257.55879793999998</v>
      </c>
      <c r="M140" s="130">
        <v>142.47747052</v>
      </c>
      <c r="N140" s="130">
        <v>0</v>
      </c>
      <c r="O140" s="130">
        <v>14.61491345</v>
      </c>
      <c r="P140" s="130">
        <v>127.86255706999999</v>
      </c>
      <c r="Q140" s="130">
        <v>115.08132741999999</v>
      </c>
      <c r="R140" s="130">
        <v>0</v>
      </c>
      <c r="S140" s="130">
        <v>3.12399542</v>
      </c>
      <c r="T140" s="130">
        <v>111.95733199999999</v>
      </c>
      <c r="U140" s="130">
        <v>171.92883239</v>
      </c>
      <c r="V140" s="130">
        <v>250.24727935000001</v>
      </c>
      <c r="W140" s="130"/>
      <c r="X140" s="130"/>
      <c r="Y140" s="130"/>
      <c r="Z140" s="130"/>
      <c r="AA140" s="130"/>
      <c r="AB140" s="130"/>
    </row>
    <row r="141" spans="1:28">
      <c r="A141" s="8">
        <v>44501</v>
      </c>
      <c r="B141" s="130">
        <v>3280.0797964899998</v>
      </c>
      <c r="C141" s="130">
        <v>2840.4365748499999</v>
      </c>
      <c r="D141" s="130">
        <v>2779.0323186599999</v>
      </c>
      <c r="E141" s="130">
        <v>1579.6539950900001</v>
      </c>
      <c r="F141" s="130">
        <v>870.07325897999999</v>
      </c>
      <c r="G141" s="130">
        <v>329.30506458999997</v>
      </c>
      <c r="H141" s="130">
        <v>61.404256189999998</v>
      </c>
      <c r="I141" s="130">
        <v>3.3484527599999998</v>
      </c>
      <c r="J141" s="130">
        <v>0.4095259</v>
      </c>
      <c r="K141" s="130">
        <v>57.646277529999999</v>
      </c>
      <c r="L141" s="130">
        <v>264.17497639999999</v>
      </c>
      <c r="M141" s="130">
        <v>145.52475573000001</v>
      </c>
      <c r="N141" s="130">
        <v>0</v>
      </c>
      <c r="O141" s="130">
        <v>14.19828802</v>
      </c>
      <c r="P141" s="130">
        <v>131.32646771</v>
      </c>
      <c r="Q141" s="130">
        <v>118.65022067</v>
      </c>
      <c r="R141" s="130">
        <v>0</v>
      </c>
      <c r="S141" s="130">
        <v>3.22455091</v>
      </c>
      <c r="T141" s="130">
        <v>115.42566976000001</v>
      </c>
      <c r="U141" s="130">
        <v>175.46824523999999</v>
      </c>
      <c r="V141" s="130">
        <v>252.36371249000001</v>
      </c>
      <c r="W141" s="130"/>
      <c r="X141" s="130"/>
      <c r="Y141" s="130"/>
      <c r="Z141" s="130"/>
      <c r="AA141" s="130"/>
      <c r="AB141" s="130"/>
    </row>
    <row r="142" spans="1:28">
      <c r="A142" s="8">
        <v>44531</v>
      </c>
      <c r="B142" s="130">
        <v>3293.3906605400002</v>
      </c>
      <c r="C142" s="130">
        <v>2834.5390628700002</v>
      </c>
      <c r="D142" s="130">
        <v>2773.6868808200002</v>
      </c>
      <c r="E142" s="130">
        <v>1567.7676356500001</v>
      </c>
      <c r="F142" s="130">
        <v>875.33600996999996</v>
      </c>
      <c r="G142" s="130">
        <v>330.58323519999999</v>
      </c>
      <c r="H142" s="130">
        <v>60.852182050000003</v>
      </c>
      <c r="I142" s="130">
        <v>3.3614832899999998</v>
      </c>
      <c r="J142" s="130">
        <v>0.41109773999999999</v>
      </c>
      <c r="K142" s="130">
        <v>57.079601019999998</v>
      </c>
      <c r="L142" s="130">
        <v>275.34698033000001</v>
      </c>
      <c r="M142" s="130">
        <v>158.11708202</v>
      </c>
      <c r="N142" s="130">
        <v>0</v>
      </c>
      <c r="O142" s="130">
        <v>18.162918650000002</v>
      </c>
      <c r="P142" s="130">
        <v>139.95416337</v>
      </c>
      <c r="Q142" s="130">
        <v>117.22989831</v>
      </c>
      <c r="R142" s="130">
        <v>0</v>
      </c>
      <c r="S142" s="130">
        <v>3.2369275200000001</v>
      </c>
      <c r="T142" s="130">
        <v>113.99297079</v>
      </c>
      <c r="U142" s="130">
        <v>183.50461734000001</v>
      </c>
      <c r="V142" s="130">
        <v>256.22565724999998</v>
      </c>
      <c r="W142" s="130"/>
      <c r="X142" s="130"/>
      <c r="Y142" s="130"/>
      <c r="Z142" s="130"/>
      <c r="AA142" s="130"/>
      <c r="AB142" s="130"/>
    </row>
    <row r="143" spans="1:28">
      <c r="A143" s="8">
        <v>44562</v>
      </c>
      <c r="B143" s="130">
        <v>3383.6397166299998</v>
      </c>
      <c r="C143" s="130">
        <v>2918.9644972199999</v>
      </c>
      <c r="D143" s="130">
        <v>2854.78866204</v>
      </c>
      <c r="E143" s="130">
        <v>1625.6518205299999</v>
      </c>
      <c r="F143" s="130">
        <v>894.66895388</v>
      </c>
      <c r="G143" s="130">
        <v>334.46788763000001</v>
      </c>
      <c r="H143" s="130">
        <v>64.175835180000007</v>
      </c>
      <c r="I143" s="130">
        <v>3.5814976299999999</v>
      </c>
      <c r="J143" s="130">
        <v>0.43817673000000001</v>
      </c>
      <c r="K143" s="130">
        <v>60.156160819999997</v>
      </c>
      <c r="L143" s="130">
        <v>277.33911773</v>
      </c>
      <c r="M143" s="130">
        <v>158.43242623</v>
      </c>
      <c r="N143" s="130">
        <v>0</v>
      </c>
      <c r="O143" s="130">
        <v>17.922534679999998</v>
      </c>
      <c r="P143" s="130">
        <v>140.50989154999999</v>
      </c>
      <c r="Q143" s="130">
        <v>118.90669149999999</v>
      </c>
      <c r="R143" s="130">
        <v>0</v>
      </c>
      <c r="S143" s="130">
        <v>3.3349950499999998</v>
      </c>
      <c r="T143" s="130">
        <v>115.57169645</v>
      </c>
      <c r="U143" s="130">
        <v>187.33610168000001</v>
      </c>
      <c r="V143" s="130">
        <v>259.18099145999997</v>
      </c>
      <c r="W143" s="130"/>
      <c r="X143" s="130"/>
      <c r="Y143" s="130"/>
      <c r="Z143" s="130"/>
      <c r="AA143" s="130"/>
      <c r="AB143" s="130"/>
    </row>
    <row r="144" spans="1:28">
      <c r="A144" s="8">
        <v>44593</v>
      </c>
      <c r="B144" s="130">
        <v>3487.7584993700002</v>
      </c>
      <c r="C144" s="130">
        <v>3018.40783508</v>
      </c>
      <c r="D144" s="130">
        <v>2954.3363324000002</v>
      </c>
      <c r="E144" s="130">
        <v>1695.5694176699999</v>
      </c>
      <c r="F144" s="130">
        <v>917.14304380999999</v>
      </c>
      <c r="G144" s="130">
        <v>341.62387092</v>
      </c>
      <c r="H144" s="130">
        <v>64.071502679999995</v>
      </c>
      <c r="I144" s="130">
        <v>3.5981380199999999</v>
      </c>
      <c r="J144" s="130">
        <v>0.44532363000000003</v>
      </c>
      <c r="K144" s="130">
        <v>60.028041029999997</v>
      </c>
      <c r="L144" s="130">
        <v>279.18419925000001</v>
      </c>
      <c r="M144" s="130">
        <v>159.64020679999999</v>
      </c>
      <c r="N144" s="130">
        <v>0</v>
      </c>
      <c r="O144" s="130">
        <v>17.18581601</v>
      </c>
      <c r="P144" s="130">
        <v>142.45439078999999</v>
      </c>
      <c r="Q144" s="130">
        <v>119.54399245</v>
      </c>
      <c r="R144" s="130">
        <v>0</v>
      </c>
      <c r="S144" s="130">
        <v>3.38956664</v>
      </c>
      <c r="T144" s="130">
        <v>116.15442581000001</v>
      </c>
      <c r="U144" s="130">
        <v>190.16646503999999</v>
      </c>
      <c r="V144" s="130">
        <v>264.56145271999998</v>
      </c>
      <c r="W144" s="130"/>
      <c r="X144" s="130"/>
      <c r="Y144" s="130"/>
      <c r="Z144" s="130"/>
      <c r="AA144" s="130"/>
      <c r="AB144" s="130"/>
    </row>
    <row r="145" spans="1:28">
      <c r="A145" s="8">
        <v>44621</v>
      </c>
      <c r="B145" s="130">
        <v>3424.52521243</v>
      </c>
      <c r="C145" s="130">
        <v>2964.3998607499998</v>
      </c>
      <c r="D145" s="130">
        <v>2900.3644511399998</v>
      </c>
      <c r="E145" s="130">
        <v>1655.41118426</v>
      </c>
      <c r="F145" s="130">
        <v>901.33998607000001</v>
      </c>
      <c r="G145" s="130">
        <v>343.61328080999999</v>
      </c>
      <c r="H145" s="130">
        <v>64.035409610000002</v>
      </c>
      <c r="I145" s="130">
        <v>3.5867852500000001</v>
      </c>
      <c r="J145" s="130">
        <v>0.44532363000000003</v>
      </c>
      <c r="K145" s="130">
        <v>60.003300729999999</v>
      </c>
      <c r="L145" s="130">
        <v>273.11002995000001</v>
      </c>
      <c r="M145" s="130">
        <v>158.89556497999999</v>
      </c>
      <c r="N145" s="130">
        <v>0</v>
      </c>
      <c r="O145" s="130">
        <v>17.025015369999998</v>
      </c>
      <c r="P145" s="130">
        <v>141.87054961000001</v>
      </c>
      <c r="Q145" s="130">
        <v>114.21446496999999</v>
      </c>
      <c r="R145" s="130">
        <v>0</v>
      </c>
      <c r="S145" s="130">
        <v>3.38956664</v>
      </c>
      <c r="T145" s="130">
        <v>110.82489833</v>
      </c>
      <c r="U145" s="130">
        <v>187.01532173000001</v>
      </c>
      <c r="V145" s="130">
        <v>262.38491751999999</v>
      </c>
      <c r="W145" s="130"/>
      <c r="X145" s="130"/>
      <c r="Y145" s="130"/>
      <c r="Z145" s="130"/>
      <c r="AA145" s="130"/>
      <c r="AB145" s="130"/>
    </row>
    <row r="146" spans="1:28">
      <c r="A146" s="8">
        <v>44652</v>
      </c>
      <c r="B146" s="130">
        <v>3391.92522306</v>
      </c>
      <c r="C146" s="130">
        <v>2937.89564015</v>
      </c>
      <c r="D146" s="130">
        <v>2873.8060122699999</v>
      </c>
      <c r="E146" s="130">
        <v>1682.53738178</v>
      </c>
      <c r="F146" s="130">
        <v>852.59270737999998</v>
      </c>
      <c r="G146" s="130">
        <v>338.67592310999999</v>
      </c>
      <c r="H146" s="130">
        <v>64.089627879999995</v>
      </c>
      <c r="I146" s="130">
        <v>3.65103797</v>
      </c>
      <c r="J146" s="130">
        <v>0.44532363000000003</v>
      </c>
      <c r="K146" s="130">
        <v>59.99326628</v>
      </c>
      <c r="L146" s="130">
        <v>270.84824236999998</v>
      </c>
      <c r="M146" s="130">
        <v>158.08059329</v>
      </c>
      <c r="N146" s="130">
        <v>0</v>
      </c>
      <c r="O146" s="130">
        <v>16.720386869999999</v>
      </c>
      <c r="P146" s="130">
        <v>141.36020642</v>
      </c>
      <c r="Q146" s="130">
        <v>112.76764908</v>
      </c>
      <c r="R146" s="130">
        <v>0</v>
      </c>
      <c r="S146" s="130">
        <v>3.38956664</v>
      </c>
      <c r="T146" s="130">
        <v>109.37808244</v>
      </c>
      <c r="U146" s="130">
        <v>183.18134054000001</v>
      </c>
      <c r="V146" s="130">
        <v>253.94681143</v>
      </c>
      <c r="W146" s="130"/>
      <c r="X146" s="130"/>
      <c r="Y146" s="130"/>
      <c r="Z146" s="130"/>
      <c r="AA146" s="130"/>
      <c r="AB146" s="130"/>
    </row>
    <row r="147" spans="1:28">
      <c r="A147" s="8">
        <v>44682</v>
      </c>
      <c r="B147" s="130">
        <v>3360.9896026299998</v>
      </c>
      <c r="C147" s="130">
        <v>2914.5204081100001</v>
      </c>
      <c r="D147" s="130">
        <v>2850.5184891399999</v>
      </c>
      <c r="E147" s="130">
        <v>1661.1659682500001</v>
      </c>
      <c r="F147" s="130">
        <v>860.42295710999997</v>
      </c>
      <c r="G147" s="130">
        <v>328.92956378000002</v>
      </c>
      <c r="H147" s="130">
        <v>64.001918970000006</v>
      </c>
      <c r="I147" s="130">
        <v>3.5906499900000002</v>
      </c>
      <c r="J147" s="130">
        <v>0.44532363000000003</v>
      </c>
      <c r="K147" s="130">
        <v>59.965945349999998</v>
      </c>
      <c r="L147" s="130">
        <v>268.86807382000001</v>
      </c>
      <c r="M147" s="130">
        <v>156.09432081</v>
      </c>
      <c r="N147" s="130">
        <v>0</v>
      </c>
      <c r="O147" s="130">
        <v>16.265393209999999</v>
      </c>
      <c r="P147" s="130">
        <v>139.82892759999999</v>
      </c>
      <c r="Q147" s="130">
        <v>112.77375300999999</v>
      </c>
      <c r="R147" s="130">
        <v>0</v>
      </c>
      <c r="S147" s="130">
        <v>3.38956664</v>
      </c>
      <c r="T147" s="130">
        <v>109.38418636999999</v>
      </c>
      <c r="U147" s="130">
        <v>177.6011207</v>
      </c>
      <c r="V147" s="130">
        <v>264.04272436999997</v>
      </c>
      <c r="W147" s="130"/>
      <c r="X147" s="130"/>
      <c r="Y147" s="130"/>
      <c r="Z147" s="130"/>
      <c r="AA147" s="130"/>
      <c r="AB147" s="130"/>
    </row>
    <row r="148" spans="1:28">
      <c r="A148" s="8">
        <v>44713</v>
      </c>
      <c r="B148" s="130">
        <v>3293.2146629899999</v>
      </c>
      <c r="C148" s="130">
        <v>2870.28989619</v>
      </c>
      <c r="D148" s="130">
        <v>2800.6789859099999</v>
      </c>
      <c r="E148" s="130">
        <v>1567.7335277699999</v>
      </c>
      <c r="F148" s="130">
        <v>858.79404670999998</v>
      </c>
      <c r="G148" s="130">
        <v>374.15141143</v>
      </c>
      <c r="H148" s="130">
        <v>69.610910279999999</v>
      </c>
      <c r="I148" s="130">
        <v>3.59460822</v>
      </c>
      <c r="J148" s="130">
        <v>0.44532363000000003</v>
      </c>
      <c r="K148" s="130">
        <v>65.570978429999997</v>
      </c>
      <c r="L148" s="130">
        <v>237.15097201</v>
      </c>
      <c r="M148" s="130">
        <v>133.89749207</v>
      </c>
      <c r="N148" s="130">
        <v>0</v>
      </c>
      <c r="O148" s="130">
        <v>15.36652735</v>
      </c>
      <c r="P148" s="130">
        <v>118.53096472</v>
      </c>
      <c r="Q148" s="130">
        <v>103.25347994000001</v>
      </c>
      <c r="R148" s="130">
        <v>0</v>
      </c>
      <c r="S148" s="130">
        <v>3.38956664</v>
      </c>
      <c r="T148" s="130">
        <v>99.863913299999993</v>
      </c>
      <c r="U148" s="130">
        <v>185.77379479000001</v>
      </c>
      <c r="V148" s="130">
        <v>257.36021197000002</v>
      </c>
      <c r="W148" s="130"/>
      <c r="X148" s="130"/>
      <c r="Y148" s="130"/>
      <c r="Z148" s="130"/>
      <c r="AA148" s="130"/>
      <c r="AB148" s="130"/>
    </row>
    <row r="149" spans="1:28">
      <c r="A149" s="8">
        <v>44743</v>
      </c>
      <c r="B149" s="130">
        <v>3265.0905316499998</v>
      </c>
      <c r="C149" s="130">
        <v>2800.5237737399998</v>
      </c>
      <c r="D149" s="130">
        <v>2720.5624218100002</v>
      </c>
      <c r="E149" s="130">
        <v>1592.4145902099999</v>
      </c>
      <c r="F149" s="130">
        <v>810.18069534999995</v>
      </c>
      <c r="G149" s="130">
        <v>317.96713625000001</v>
      </c>
      <c r="H149" s="130">
        <v>79.961351930000006</v>
      </c>
      <c r="I149" s="130">
        <v>4.5006417699999997</v>
      </c>
      <c r="J149" s="130">
        <v>0.55690541000000005</v>
      </c>
      <c r="K149" s="130">
        <v>74.903804750000006</v>
      </c>
      <c r="L149" s="130">
        <v>286.10442809</v>
      </c>
      <c r="M149" s="130">
        <v>150.51253269</v>
      </c>
      <c r="N149" s="130">
        <v>0</v>
      </c>
      <c r="O149" s="130">
        <v>15.01992454</v>
      </c>
      <c r="P149" s="130">
        <v>135.49260815</v>
      </c>
      <c r="Q149" s="130">
        <v>135.5918954</v>
      </c>
      <c r="R149" s="130">
        <v>0</v>
      </c>
      <c r="S149" s="130">
        <v>4.2369553800000004</v>
      </c>
      <c r="T149" s="130">
        <v>131.35494001999999</v>
      </c>
      <c r="U149" s="130">
        <v>178.46232982000001</v>
      </c>
      <c r="V149" s="130">
        <v>277.94693993999999</v>
      </c>
      <c r="W149" s="130"/>
      <c r="X149" s="130"/>
      <c r="Y149" s="130"/>
      <c r="Z149" s="130"/>
      <c r="AA149" s="130"/>
      <c r="AB149" s="130"/>
    </row>
    <row r="150" spans="1:28">
      <c r="A150" s="8">
        <v>44774</v>
      </c>
      <c r="B150" s="130">
        <v>3220.67567435</v>
      </c>
      <c r="C150" s="130">
        <v>2764.8557192399999</v>
      </c>
      <c r="D150" s="130">
        <v>2684.8998157199999</v>
      </c>
      <c r="E150" s="130">
        <v>1595.8412295600001</v>
      </c>
      <c r="F150" s="130">
        <v>784.89911210000002</v>
      </c>
      <c r="G150" s="130">
        <v>304.15947405999998</v>
      </c>
      <c r="H150" s="130">
        <v>79.955903520000007</v>
      </c>
      <c r="I150" s="130">
        <v>4.4919443399999999</v>
      </c>
      <c r="J150" s="130">
        <v>0.56716217999999996</v>
      </c>
      <c r="K150" s="130">
        <v>74.896797000000007</v>
      </c>
      <c r="L150" s="130">
        <v>279.50473113999999</v>
      </c>
      <c r="M150" s="130">
        <v>149.83189651999999</v>
      </c>
      <c r="N150" s="130">
        <v>0</v>
      </c>
      <c r="O150" s="130">
        <v>14.672935150000001</v>
      </c>
      <c r="P150" s="130">
        <v>135.15896136999999</v>
      </c>
      <c r="Q150" s="130">
        <v>129.67283462</v>
      </c>
      <c r="R150" s="130">
        <v>0</v>
      </c>
      <c r="S150" s="130">
        <v>4.2369553800000004</v>
      </c>
      <c r="T150" s="130">
        <v>125.43587924000001</v>
      </c>
      <c r="U150" s="130">
        <v>176.31522397000001</v>
      </c>
      <c r="V150" s="130">
        <v>276.02658129999998</v>
      </c>
      <c r="W150" s="130"/>
      <c r="X150" s="130"/>
      <c r="Y150" s="130"/>
      <c r="Z150" s="130"/>
      <c r="AA150" s="130"/>
      <c r="AB150" s="130"/>
    </row>
    <row r="151" spans="1:28">
      <c r="A151" s="8">
        <v>44805</v>
      </c>
      <c r="B151" s="130">
        <v>3163.98421659</v>
      </c>
      <c r="C151" s="130">
        <v>2716.04312949</v>
      </c>
      <c r="D151" s="130">
        <v>2635.8353901800001</v>
      </c>
      <c r="E151" s="130">
        <v>1589.2087068799999</v>
      </c>
      <c r="F151" s="130">
        <v>750.00404505999995</v>
      </c>
      <c r="G151" s="130">
        <v>296.62263824000001</v>
      </c>
      <c r="H151" s="130">
        <v>80.207739309999994</v>
      </c>
      <c r="I151" s="130">
        <v>4.8110306100000004</v>
      </c>
      <c r="J151" s="130">
        <v>0.56758410999999998</v>
      </c>
      <c r="K151" s="130">
        <v>74.829124590000006</v>
      </c>
      <c r="L151" s="130">
        <v>277.61575019999998</v>
      </c>
      <c r="M151" s="130">
        <v>147.89085216999999</v>
      </c>
      <c r="N151" s="130">
        <v>0</v>
      </c>
      <c r="O151" s="130">
        <v>14.04033265</v>
      </c>
      <c r="P151" s="130">
        <v>133.85051952000001</v>
      </c>
      <c r="Q151" s="130">
        <v>129.72489802999999</v>
      </c>
      <c r="R151" s="130">
        <v>0</v>
      </c>
      <c r="S151" s="130">
        <v>4.2369553800000004</v>
      </c>
      <c r="T151" s="130">
        <v>125.48794264999999</v>
      </c>
      <c r="U151" s="130">
        <v>170.3253369</v>
      </c>
      <c r="V151" s="130">
        <v>276.49402993000001</v>
      </c>
      <c r="W151" s="130"/>
      <c r="X151" s="130"/>
      <c r="Y151" s="130"/>
      <c r="Z151" s="130"/>
      <c r="AA151" s="130"/>
      <c r="AB151" s="130"/>
    </row>
    <row r="152" spans="1:28">
      <c r="A152" s="8">
        <v>44835</v>
      </c>
      <c r="B152" s="130">
        <v>3080.10634635</v>
      </c>
      <c r="C152" s="130">
        <v>2646.5266741400001</v>
      </c>
      <c r="D152" s="130">
        <v>2568.3059219000002</v>
      </c>
      <c r="E152" s="130">
        <v>1561.8441178</v>
      </c>
      <c r="F152" s="130">
        <v>721.97369434999996</v>
      </c>
      <c r="G152" s="130">
        <v>284.48810974999998</v>
      </c>
      <c r="H152" s="130">
        <v>78.220752239999996</v>
      </c>
      <c r="I152" s="130">
        <v>4.5268752399999999</v>
      </c>
      <c r="J152" s="130">
        <v>0.55828712999999996</v>
      </c>
      <c r="K152" s="130">
        <v>73.135589870000004</v>
      </c>
      <c r="L152" s="130">
        <v>265.21963992000002</v>
      </c>
      <c r="M152" s="130">
        <v>135.56755415999999</v>
      </c>
      <c r="N152" s="130">
        <v>0</v>
      </c>
      <c r="O152" s="130">
        <v>13.475899180000001</v>
      </c>
      <c r="P152" s="130">
        <v>122.09165498</v>
      </c>
      <c r="Q152" s="130">
        <v>129.65208576000001</v>
      </c>
      <c r="R152" s="130">
        <v>0</v>
      </c>
      <c r="S152" s="130">
        <v>4.2369553800000004</v>
      </c>
      <c r="T152" s="130">
        <v>125.41513037999999</v>
      </c>
      <c r="U152" s="130">
        <v>168.36003228999999</v>
      </c>
      <c r="V152" s="130">
        <v>259.69469606000001</v>
      </c>
      <c r="W152" s="130"/>
      <c r="X152" s="130"/>
      <c r="Y152" s="130"/>
      <c r="Z152" s="130"/>
      <c r="AA152" s="130"/>
      <c r="AB152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40" customWidth="1"/>
    <col min="2" max="2" width="9.6640625" style="39" customWidth="1"/>
    <col min="3" max="3" width="9.88671875" style="39" customWidth="1"/>
    <col min="4" max="4" width="10.33203125" style="39" customWidth="1"/>
    <col min="5" max="5" width="8.33203125" style="39" customWidth="1"/>
    <col min="6" max="6" width="9.88671875" style="39" customWidth="1"/>
    <col min="7" max="7" width="12" style="39" customWidth="1"/>
    <col min="8" max="8" width="12.33203125" style="39" customWidth="1"/>
    <col min="9" max="9" width="8.88671875" style="39" customWidth="1"/>
    <col min="10" max="10" width="11.33203125" style="39" customWidth="1"/>
    <col min="11" max="11" width="11.44140625" style="39" customWidth="1"/>
    <col min="12" max="12" width="9.5546875" style="39" customWidth="1"/>
    <col min="13" max="13" width="10.88671875" style="39" customWidth="1"/>
    <col min="14" max="14" width="13.5546875" style="39" customWidth="1"/>
    <col min="15" max="15" width="10.33203125" style="39" customWidth="1"/>
    <col min="16" max="16" width="8.109375" style="39" customWidth="1"/>
    <col min="17" max="16384" width="9.109375" style="39"/>
  </cols>
  <sheetData>
    <row r="1" spans="1:22">
      <c r="A1" s="17" t="s">
        <v>131</v>
      </c>
      <c r="B1" s="10"/>
    </row>
    <row r="2" spans="1:22" ht="5.25" customHeight="1"/>
    <row r="3" spans="1:22">
      <c r="A3" s="112" t="s">
        <v>57</v>
      </c>
    </row>
    <row r="4" spans="1:22" ht="12.75" customHeight="1">
      <c r="A4" s="220" t="s">
        <v>130</v>
      </c>
      <c r="B4" s="221"/>
      <c r="C4" s="221"/>
      <c r="D4" s="221"/>
    </row>
    <row r="5" spans="1:22" ht="12.75" customHeight="1">
      <c r="A5" s="13" t="s">
        <v>236</v>
      </c>
    </row>
    <row r="6" spans="1:22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42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3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3" customFormat="1" ht="78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3" customFormat="1" ht="13.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</row>
    <row r="11" spans="1:22" s="45" customFormat="1" hidden="1" outlineLevel="1">
      <c r="A11" s="8">
        <v>40544</v>
      </c>
      <c r="B11" s="132">
        <v>3472.2508645299999</v>
      </c>
      <c r="C11" s="44">
        <v>50.493188090000004</v>
      </c>
      <c r="D11" s="132">
        <v>45.638332230000003</v>
      </c>
      <c r="E11" s="132">
        <v>4.8548558599999998</v>
      </c>
      <c r="F11" s="132">
        <v>4.2093776900000002</v>
      </c>
      <c r="G11" s="132">
        <v>1.2915220900000002</v>
      </c>
      <c r="H11" s="132">
        <v>2.9178555999999998</v>
      </c>
      <c r="I11" s="132">
        <v>1061.1250575899999</v>
      </c>
      <c r="J11" s="132">
        <v>24.447968729999999</v>
      </c>
      <c r="K11" s="132">
        <v>1036.6770888600001</v>
      </c>
      <c r="L11" s="132">
        <v>2356.4232411599996</v>
      </c>
      <c r="M11" s="132">
        <v>2346.3101226099998</v>
      </c>
      <c r="N11" s="132">
        <v>10.113118550000001</v>
      </c>
      <c r="O11" s="132">
        <v>2.06741777</v>
      </c>
      <c r="P11" s="132">
        <v>26.556350159999997</v>
      </c>
      <c r="Q11" s="133"/>
      <c r="R11" s="133"/>
      <c r="S11" s="133"/>
      <c r="T11" s="133"/>
      <c r="U11" s="133"/>
      <c r="V11" s="133"/>
    </row>
    <row r="12" spans="1:22" s="45" customFormat="1" hidden="1" outlineLevel="1">
      <c r="A12" s="8">
        <v>40575</v>
      </c>
      <c r="B12" s="132">
        <v>3379.4564785799998</v>
      </c>
      <c r="C12" s="44">
        <v>49.005537029999999</v>
      </c>
      <c r="D12" s="132">
        <v>44.363710400000002</v>
      </c>
      <c r="E12" s="132">
        <v>4.6418266300000006</v>
      </c>
      <c r="F12" s="132">
        <v>6.7080827699999999</v>
      </c>
      <c r="G12" s="132">
        <v>2.9653627600000001</v>
      </c>
      <c r="H12" s="132">
        <v>3.7427200099999998</v>
      </c>
      <c r="I12" s="132">
        <v>886.56630658999995</v>
      </c>
      <c r="J12" s="132">
        <v>25.131637980000001</v>
      </c>
      <c r="K12" s="132">
        <v>861.4346686099999</v>
      </c>
      <c r="L12" s="132">
        <v>2437.1765521899997</v>
      </c>
      <c r="M12" s="132">
        <v>2427.2163477799995</v>
      </c>
      <c r="N12" s="132">
        <v>9.9602044099999993</v>
      </c>
      <c r="O12" s="132">
        <v>1.7144243000000001</v>
      </c>
      <c r="P12" s="132">
        <v>26.811641480000002</v>
      </c>
      <c r="Q12" s="133"/>
      <c r="R12" s="133"/>
      <c r="S12" s="133"/>
      <c r="T12" s="133"/>
      <c r="U12" s="133"/>
      <c r="V12" s="133"/>
    </row>
    <row r="13" spans="1:22" s="45" customFormat="1" hidden="1" outlineLevel="1">
      <c r="A13" s="8">
        <v>40603</v>
      </c>
      <c r="B13" s="132">
        <v>3556.44642557</v>
      </c>
      <c r="C13" s="44">
        <v>53.698159810000007</v>
      </c>
      <c r="D13" s="132">
        <v>49.504909920000003</v>
      </c>
      <c r="E13" s="132">
        <v>4.1932498899999997</v>
      </c>
      <c r="F13" s="132">
        <v>33.849220889999998</v>
      </c>
      <c r="G13" s="132">
        <v>9.8719122699999993</v>
      </c>
      <c r="H13" s="132">
        <v>23.977308619999999</v>
      </c>
      <c r="I13" s="132">
        <v>969.85677347000001</v>
      </c>
      <c r="J13" s="132">
        <v>27.811919100000001</v>
      </c>
      <c r="K13" s="132">
        <v>942.04485436999994</v>
      </c>
      <c r="L13" s="132">
        <v>2499.0422713999997</v>
      </c>
      <c r="M13" s="132">
        <v>2488.63336437</v>
      </c>
      <c r="N13" s="132">
        <v>10.40890703</v>
      </c>
      <c r="O13" s="132">
        <v>1.2730838299999998</v>
      </c>
      <c r="P13" s="132">
        <v>26.670573919999999</v>
      </c>
      <c r="Q13" s="133"/>
      <c r="R13" s="133"/>
      <c r="S13" s="133"/>
      <c r="T13" s="133"/>
      <c r="U13" s="133"/>
      <c r="V13" s="133"/>
    </row>
    <row r="14" spans="1:22" s="45" customFormat="1" hidden="1" outlineLevel="1">
      <c r="A14" s="8">
        <v>40634</v>
      </c>
      <c r="B14" s="132">
        <v>3405.77027666</v>
      </c>
      <c r="C14" s="44">
        <v>55.173824019999998</v>
      </c>
      <c r="D14" s="132">
        <v>50.655570640000001</v>
      </c>
      <c r="E14" s="132">
        <v>4.51825338</v>
      </c>
      <c r="F14" s="132">
        <v>43.247961870000005</v>
      </c>
      <c r="G14" s="132">
        <v>11.669753289999999</v>
      </c>
      <c r="H14" s="132">
        <v>31.578208579999998</v>
      </c>
      <c r="I14" s="132">
        <v>885.47711645000004</v>
      </c>
      <c r="J14" s="132">
        <v>28.367841070000004</v>
      </c>
      <c r="K14" s="132">
        <v>857.1092753800001</v>
      </c>
      <c r="L14" s="132">
        <v>2421.8713743200001</v>
      </c>
      <c r="M14" s="132">
        <v>2410.8435865900001</v>
      </c>
      <c r="N14" s="132">
        <v>11.02778773</v>
      </c>
      <c r="O14" s="132">
        <v>1.4018674500000001</v>
      </c>
      <c r="P14" s="132">
        <v>11.605770639999999</v>
      </c>
      <c r="Q14" s="133"/>
      <c r="R14" s="133"/>
      <c r="S14" s="133"/>
      <c r="T14" s="133"/>
      <c r="U14" s="133"/>
      <c r="V14" s="133"/>
    </row>
    <row r="15" spans="1:22" s="45" customFormat="1" hidden="1" outlineLevel="1">
      <c r="A15" s="8">
        <v>40664</v>
      </c>
      <c r="B15" s="132">
        <v>3379.6105934100001</v>
      </c>
      <c r="C15" s="44">
        <v>56.16805213</v>
      </c>
      <c r="D15" s="132">
        <v>50.01850082</v>
      </c>
      <c r="E15" s="132">
        <v>6.1495513100000005</v>
      </c>
      <c r="F15" s="132">
        <v>35.337280129999996</v>
      </c>
      <c r="G15" s="132">
        <v>10.091965330000001</v>
      </c>
      <c r="H15" s="132">
        <v>25.245314799999999</v>
      </c>
      <c r="I15" s="132">
        <v>865.33406424999998</v>
      </c>
      <c r="J15" s="132">
        <v>27.226288350000001</v>
      </c>
      <c r="K15" s="132">
        <v>838.10777589999998</v>
      </c>
      <c r="L15" s="132">
        <v>2422.7711969000002</v>
      </c>
      <c r="M15" s="132">
        <v>2411.6388721600001</v>
      </c>
      <c r="N15" s="132">
        <v>11.13232474</v>
      </c>
      <c r="O15" s="132">
        <v>1.30942582</v>
      </c>
      <c r="P15" s="132">
        <v>13.032838049999999</v>
      </c>
      <c r="Q15" s="133"/>
      <c r="R15" s="133"/>
      <c r="S15" s="133"/>
      <c r="T15" s="133"/>
      <c r="U15" s="133"/>
      <c r="V15" s="133"/>
    </row>
    <row r="16" spans="1:22" s="45" customFormat="1" hidden="1" outlineLevel="1">
      <c r="A16" s="8">
        <v>40695</v>
      </c>
      <c r="B16" s="132">
        <v>3520.3673186800002</v>
      </c>
      <c r="C16" s="44">
        <v>46.550253550000008</v>
      </c>
      <c r="D16" s="132">
        <v>42.93269943</v>
      </c>
      <c r="E16" s="132">
        <v>3.6175541199999999</v>
      </c>
      <c r="F16" s="132">
        <v>30.191178450000002</v>
      </c>
      <c r="G16" s="132">
        <v>6.99709045</v>
      </c>
      <c r="H16" s="132">
        <v>23.194087999999997</v>
      </c>
      <c r="I16" s="132">
        <v>960.08289965999995</v>
      </c>
      <c r="J16" s="132">
        <v>37.28286911</v>
      </c>
      <c r="K16" s="132">
        <v>922.80003054999997</v>
      </c>
      <c r="L16" s="132">
        <v>2483.5429870200001</v>
      </c>
      <c r="M16" s="132">
        <v>2473.2388590099999</v>
      </c>
      <c r="N16" s="132">
        <v>10.304128009999999</v>
      </c>
      <c r="O16" s="132">
        <v>1.53037844</v>
      </c>
      <c r="P16" s="132">
        <v>9.771613910000001</v>
      </c>
      <c r="Q16" s="133"/>
      <c r="R16" s="133"/>
      <c r="S16" s="133"/>
      <c r="T16" s="133"/>
      <c r="U16" s="133"/>
      <c r="V16" s="133"/>
    </row>
    <row r="17" spans="1:22" s="45" customFormat="1" hidden="1" outlineLevel="1">
      <c r="A17" s="8">
        <v>40725</v>
      </c>
      <c r="B17" s="132">
        <v>3340.50015093</v>
      </c>
      <c r="C17" s="44">
        <v>38.32891025</v>
      </c>
      <c r="D17" s="132">
        <v>34.59157501</v>
      </c>
      <c r="E17" s="132">
        <v>3.7373352400000002</v>
      </c>
      <c r="F17" s="132">
        <v>17.486745470000002</v>
      </c>
      <c r="G17" s="132">
        <v>8.3349931799999997</v>
      </c>
      <c r="H17" s="132">
        <v>9.1517522899999992</v>
      </c>
      <c r="I17" s="132">
        <v>818.55579455999998</v>
      </c>
      <c r="J17" s="132">
        <v>27.27829096</v>
      </c>
      <c r="K17" s="132">
        <v>791.27750360000005</v>
      </c>
      <c r="L17" s="132">
        <v>2466.1287006500002</v>
      </c>
      <c r="M17" s="132">
        <v>2453.33865823</v>
      </c>
      <c r="N17" s="132">
        <v>12.790042420000001</v>
      </c>
      <c r="O17" s="132">
        <v>2.3403551600000001</v>
      </c>
      <c r="P17" s="132">
        <v>11.555745510000001</v>
      </c>
      <c r="Q17" s="133"/>
      <c r="R17" s="133"/>
      <c r="S17" s="133"/>
      <c r="T17" s="133"/>
      <c r="U17" s="133"/>
      <c r="V17" s="133"/>
    </row>
    <row r="18" spans="1:22" s="45" customFormat="1" hidden="1" outlineLevel="1">
      <c r="A18" s="8">
        <v>40756</v>
      </c>
      <c r="B18" s="132">
        <v>3327.0698277299998</v>
      </c>
      <c r="C18" s="44">
        <v>37.457115220000006</v>
      </c>
      <c r="D18" s="132">
        <v>33.396122400000003</v>
      </c>
      <c r="E18" s="132">
        <v>4.0609928200000001</v>
      </c>
      <c r="F18" s="132">
        <v>28.127302449999998</v>
      </c>
      <c r="G18" s="132">
        <v>7.1808141399999998</v>
      </c>
      <c r="H18" s="132">
        <v>20.946488309999999</v>
      </c>
      <c r="I18" s="132">
        <v>807.66670369999997</v>
      </c>
      <c r="J18" s="132">
        <v>32.783129540000004</v>
      </c>
      <c r="K18" s="132">
        <v>774.88357415999997</v>
      </c>
      <c r="L18" s="132">
        <v>2453.8187063600003</v>
      </c>
      <c r="M18" s="132">
        <v>2439.0330018300001</v>
      </c>
      <c r="N18" s="132">
        <v>14.78570453</v>
      </c>
      <c r="O18" s="132">
        <v>1.56048524</v>
      </c>
      <c r="P18" s="132">
        <v>11.97888298</v>
      </c>
      <c r="Q18" s="133"/>
      <c r="R18" s="133"/>
      <c r="S18" s="133"/>
      <c r="T18" s="133"/>
      <c r="U18" s="133"/>
      <c r="V18" s="133"/>
    </row>
    <row r="19" spans="1:22" s="45" customFormat="1" hidden="1" outlineLevel="1">
      <c r="A19" s="8">
        <v>40787</v>
      </c>
      <c r="B19" s="132">
        <v>3494.55001279</v>
      </c>
      <c r="C19" s="44">
        <v>35.993511529999999</v>
      </c>
      <c r="D19" s="132">
        <v>31.848479220000002</v>
      </c>
      <c r="E19" s="132">
        <v>4.1450323100000004</v>
      </c>
      <c r="F19" s="132">
        <v>23.446018509999998</v>
      </c>
      <c r="G19" s="132">
        <v>7.2729484800000002</v>
      </c>
      <c r="H19" s="132">
        <v>16.173070029999998</v>
      </c>
      <c r="I19" s="132">
        <v>1013.1314358200001</v>
      </c>
      <c r="J19" s="132">
        <v>30.804187260000003</v>
      </c>
      <c r="K19" s="132">
        <v>982.32724856000004</v>
      </c>
      <c r="L19" s="132">
        <v>2421.9790469300001</v>
      </c>
      <c r="M19" s="132">
        <v>2408.1659366700001</v>
      </c>
      <c r="N19" s="132">
        <v>13.81311026</v>
      </c>
      <c r="O19" s="132">
        <v>1.37835956</v>
      </c>
      <c r="P19" s="132">
        <v>11.76680363</v>
      </c>
      <c r="Q19" s="133"/>
      <c r="R19" s="133"/>
      <c r="S19" s="133"/>
      <c r="T19" s="133"/>
      <c r="U19" s="133"/>
      <c r="V19" s="133"/>
    </row>
    <row r="20" spans="1:22" s="45" customFormat="1" hidden="1" outlineLevel="1">
      <c r="A20" s="8">
        <v>40817</v>
      </c>
      <c r="B20" s="132">
        <v>3590.9687291700002</v>
      </c>
      <c r="C20" s="44">
        <v>35.821921740000001</v>
      </c>
      <c r="D20" s="132">
        <v>32.137221179999997</v>
      </c>
      <c r="E20" s="132">
        <v>3.6847005600000005</v>
      </c>
      <c r="F20" s="132">
        <v>19.0620026</v>
      </c>
      <c r="G20" s="132">
        <v>18.421930790000001</v>
      </c>
      <c r="H20" s="132">
        <v>0.64007180999999991</v>
      </c>
      <c r="I20" s="132">
        <v>1104.07387371</v>
      </c>
      <c r="J20" s="132">
        <v>33.955218730000006</v>
      </c>
      <c r="K20" s="132">
        <v>1070.1186549799997</v>
      </c>
      <c r="L20" s="132">
        <v>2432.0109311199999</v>
      </c>
      <c r="M20" s="132">
        <v>2417.3546653999997</v>
      </c>
      <c r="N20" s="132">
        <v>14.656265719999999</v>
      </c>
      <c r="O20" s="132">
        <v>1.26917558</v>
      </c>
      <c r="P20" s="132">
        <v>35.970141299999995</v>
      </c>
      <c r="Q20" s="133"/>
      <c r="R20" s="133"/>
      <c r="S20" s="133"/>
      <c r="T20" s="133"/>
      <c r="U20" s="133"/>
      <c r="V20" s="133"/>
    </row>
    <row r="21" spans="1:22" s="45" customFormat="1" hidden="1" outlineLevel="1">
      <c r="A21" s="8">
        <v>40848</v>
      </c>
      <c r="B21" s="132">
        <v>3577.7228524400002</v>
      </c>
      <c r="C21" s="44">
        <v>25.60040849</v>
      </c>
      <c r="D21" s="132">
        <v>20.67723964</v>
      </c>
      <c r="E21" s="132">
        <v>4.9231688500000006</v>
      </c>
      <c r="F21" s="132">
        <v>38.906524509999997</v>
      </c>
      <c r="G21" s="132">
        <v>38.31931076</v>
      </c>
      <c r="H21" s="132">
        <v>0.58721374999999998</v>
      </c>
      <c r="I21" s="132">
        <v>1057.67712499</v>
      </c>
      <c r="J21" s="132">
        <v>43.448359599999996</v>
      </c>
      <c r="K21" s="132">
        <v>1014.2287653899999</v>
      </c>
      <c r="L21" s="132">
        <v>2455.5387944500003</v>
      </c>
      <c r="M21" s="132">
        <v>2440.80088669</v>
      </c>
      <c r="N21" s="132">
        <v>14.737907760000001</v>
      </c>
      <c r="O21" s="132">
        <v>1.4401919299999999</v>
      </c>
      <c r="P21" s="132">
        <v>28.611154990000003</v>
      </c>
      <c r="Q21" s="133"/>
      <c r="R21" s="133"/>
      <c r="S21" s="133"/>
      <c r="T21" s="133"/>
      <c r="U21" s="133"/>
      <c r="V21" s="133"/>
    </row>
    <row r="22" spans="1:22" s="45" customFormat="1" hidden="1" outlineLevel="1">
      <c r="A22" s="8">
        <v>40878</v>
      </c>
      <c r="B22" s="132">
        <v>3585.4960166300002</v>
      </c>
      <c r="C22" s="44">
        <v>23.782032389999998</v>
      </c>
      <c r="D22" s="132">
        <v>21.02648713</v>
      </c>
      <c r="E22" s="132">
        <v>2.7555452600000003</v>
      </c>
      <c r="F22" s="132">
        <v>2.4861577700000002</v>
      </c>
      <c r="G22" s="132">
        <v>1.9796583399999998</v>
      </c>
      <c r="H22" s="132">
        <v>0.50649942999999997</v>
      </c>
      <c r="I22" s="132">
        <v>1048.1777486000001</v>
      </c>
      <c r="J22" s="132">
        <v>58.755862529999995</v>
      </c>
      <c r="K22" s="132">
        <v>989.42188607000003</v>
      </c>
      <c r="L22" s="132">
        <v>2511.0500778700002</v>
      </c>
      <c r="M22" s="132">
        <v>2497.9963311199999</v>
      </c>
      <c r="N22" s="132">
        <v>13.05374675</v>
      </c>
      <c r="O22" s="132">
        <v>2.3827999600000003</v>
      </c>
      <c r="P22" s="132">
        <v>28.804210609999998</v>
      </c>
      <c r="Q22" s="133"/>
      <c r="R22" s="133"/>
      <c r="S22" s="133"/>
      <c r="T22" s="133"/>
      <c r="U22" s="133"/>
      <c r="V22" s="133"/>
    </row>
    <row r="23" spans="1:22" s="45" customFormat="1" hidden="1" outlineLevel="1">
      <c r="A23" s="8">
        <v>40909</v>
      </c>
      <c r="B23" s="132">
        <v>3510.1886083200002</v>
      </c>
      <c r="C23" s="44">
        <v>26.811940309999997</v>
      </c>
      <c r="D23" s="132">
        <v>24.01604725</v>
      </c>
      <c r="E23" s="132">
        <v>2.79589306</v>
      </c>
      <c r="F23" s="132">
        <v>19.286134960000002</v>
      </c>
      <c r="G23" s="132">
        <v>18.626226890000002</v>
      </c>
      <c r="H23" s="132">
        <v>0.65990807000000007</v>
      </c>
      <c r="I23" s="132">
        <v>830.09247505000008</v>
      </c>
      <c r="J23" s="132">
        <v>37.492345029999996</v>
      </c>
      <c r="K23" s="132">
        <v>792.60013001999994</v>
      </c>
      <c r="L23" s="132">
        <v>2633.9980580000001</v>
      </c>
      <c r="M23" s="132">
        <v>2619.4706801299999</v>
      </c>
      <c r="N23" s="132">
        <v>14.527377869999999</v>
      </c>
      <c r="O23" s="132">
        <v>1.26231027</v>
      </c>
      <c r="P23" s="132">
        <v>28.583804649999998</v>
      </c>
      <c r="Q23" s="133"/>
      <c r="R23" s="133"/>
      <c r="S23" s="133"/>
      <c r="T23" s="133"/>
      <c r="U23" s="133"/>
      <c r="V23" s="133"/>
    </row>
    <row r="24" spans="1:22" s="45" customFormat="1" hidden="1" outlineLevel="1">
      <c r="A24" s="8">
        <v>40940</v>
      </c>
      <c r="B24" s="132">
        <v>3572.6824194400001</v>
      </c>
      <c r="C24" s="44">
        <v>28.401271560000001</v>
      </c>
      <c r="D24" s="132">
        <v>24.354146150000002</v>
      </c>
      <c r="E24" s="132">
        <v>4.0471254099999996</v>
      </c>
      <c r="F24" s="132">
        <v>25.628852980000001</v>
      </c>
      <c r="G24" s="132">
        <v>22.467264610000001</v>
      </c>
      <c r="H24" s="132">
        <v>3.16158837</v>
      </c>
      <c r="I24" s="132">
        <v>823.69056015000001</v>
      </c>
      <c r="J24" s="132">
        <v>36.30664771</v>
      </c>
      <c r="K24" s="132">
        <v>787.38391244000002</v>
      </c>
      <c r="L24" s="132">
        <v>2694.9617347499998</v>
      </c>
      <c r="M24" s="132">
        <v>2680.3270623600001</v>
      </c>
      <c r="N24" s="132">
        <v>14.63467239</v>
      </c>
      <c r="O24" s="132">
        <v>1.3014585599999999</v>
      </c>
      <c r="P24" s="132">
        <v>28.444704399999999</v>
      </c>
      <c r="Q24" s="133"/>
      <c r="R24" s="133"/>
      <c r="S24" s="133"/>
      <c r="T24" s="133"/>
      <c r="U24" s="133"/>
      <c r="V24" s="133"/>
    </row>
    <row r="25" spans="1:22" s="45" customFormat="1" hidden="1" outlineLevel="1">
      <c r="A25" s="8">
        <v>40969</v>
      </c>
      <c r="B25" s="132">
        <v>3846.9262434799998</v>
      </c>
      <c r="C25" s="44">
        <v>30.176267410000001</v>
      </c>
      <c r="D25" s="132">
        <v>25.85732891</v>
      </c>
      <c r="E25" s="132">
        <v>4.3189384999999998</v>
      </c>
      <c r="F25" s="132">
        <v>24.601022759999999</v>
      </c>
      <c r="G25" s="132">
        <v>21.442829909999997</v>
      </c>
      <c r="H25" s="132">
        <v>3.1581928499999998</v>
      </c>
      <c r="I25" s="132">
        <v>1059.34526865</v>
      </c>
      <c r="J25" s="132">
        <v>42.81435089</v>
      </c>
      <c r="K25" s="132">
        <v>1016.5309177599999</v>
      </c>
      <c r="L25" s="132">
        <v>2732.8036846599998</v>
      </c>
      <c r="M25" s="132">
        <v>2718.5561757899995</v>
      </c>
      <c r="N25" s="132">
        <v>14.247508870000001</v>
      </c>
      <c r="O25" s="132">
        <v>0.97870256999999994</v>
      </c>
      <c r="P25" s="132">
        <v>29.618244140000002</v>
      </c>
      <c r="Q25" s="133"/>
      <c r="R25" s="133"/>
      <c r="S25" s="133"/>
      <c r="T25" s="133"/>
      <c r="U25" s="133"/>
      <c r="V25" s="133"/>
    </row>
    <row r="26" spans="1:22" s="45" customFormat="1" hidden="1" outlineLevel="1">
      <c r="A26" s="8">
        <v>41000</v>
      </c>
      <c r="B26" s="132">
        <v>3921.1315655200001</v>
      </c>
      <c r="C26" s="44">
        <v>32.427841899999997</v>
      </c>
      <c r="D26" s="132">
        <v>27.997766930000001</v>
      </c>
      <c r="E26" s="132">
        <v>4.4300749700000006</v>
      </c>
      <c r="F26" s="132">
        <v>29.02997074</v>
      </c>
      <c r="G26" s="132">
        <v>25.835981389999997</v>
      </c>
      <c r="H26" s="132">
        <v>3.1939893499999998</v>
      </c>
      <c r="I26" s="132">
        <v>981.50664210999992</v>
      </c>
      <c r="J26" s="132">
        <v>58.751393729999997</v>
      </c>
      <c r="K26" s="132">
        <v>922.7552483799999</v>
      </c>
      <c r="L26" s="132">
        <v>2878.1671107699999</v>
      </c>
      <c r="M26" s="132">
        <v>2864.05854507</v>
      </c>
      <c r="N26" s="132">
        <v>14.1085657</v>
      </c>
      <c r="O26" s="132">
        <v>2.3382040399999999</v>
      </c>
      <c r="P26" s="132">
        <v>28.817566580000001</v>
      </c>
      <c r="Q26" s="133"/>
      <c r="R26" s="133"/>
      <c r="S26" s="133"/>
      <c r="T26" s="133"/>
      <c r="U26" s="133"/>
      <c r="V26" s="133"/>
    </row>
    <row r="27" spans="1:22" s="45" customFormat="1" hidden="1" outlineLevel="1">
      <c r="A27" s="8">
        <v>41030</v>
      </c>
      <c r="B27" s="132">
        <v>4045.2580783100002</v>
      </c>
      <c r="C27" s="44">
        <v>31.798883439999997</v>
      </c>
      <c r="D27" s="132">
        <v>28.172305759999997</v>
      </c>
      <c r="E27" s="132">
        <v>3.62657768</v>
      </c>
      <c r="F27" s="132">
        <v>36.153937710000001</v>
      </c>
      <c r="G27" s="132">
        <v>32.860726030000002</v>
      </c>
      <c r="H27" s="132">
        <v>3.2932116799999998</v>
      </c>
      <c r="I27" s="132">
        <v>1080.99425402</v>
      </c>
      <c r="J27" s="132">
        <v>43.201566959999994</v>
      </c>
      <c r="K27" s="132">
        <v>1037.7926870600002</v>
      </c>
      <c r="L27" s="132">
        <v>2896.3110031400001</v>
      </c>
      <c r="M27" s="132">
        <v>2882.26461002</v>
      </c>
      <c r="N27" s="132">
        <v>14.046393120000001</v>
      </c>
      <c r="O27" s="132">
        <v>4.5444452099999992</v>
      </c>
      <c r="P27" s="132">
        <v>40.857504380000002</v>
      </c>
      <c r="Q27" s="133"/>
      <c r="R27" s="133"/>
      <c r="S27" s="133"/>
      <c r="T27" s="133"/>
      <c r="U27" s="133"/>
      <c r="V27" s="133"/>
    </row>
    <row r="28" spans="1:22" s="45" customFormat="1" hidden="1" outlineLevel="1">
      <c r="A28" s="8">
        <v>41061</v>
      </c>
      <c r="B28" s="132">
        <v>4369.39868518</v>
      </c>
      <c r="C28" s="44">
        <v>27.727281310000002</v>
      </c>
      <c r="D28" s="132">
        <v>25.134985889999999</v>
      </c>
      <c r="E28" s="132">
        <v>2.5922954200000001</v>
      </c>
      <c r="F28" s="132">
        <v>26.19386708</v>
      </c>
      <c r="G28" s="132">
        <v>23.145283589999998</v>
      </c>
      <c r="H28" s="132">
        <v>3.04858349</v>
      </c>
      <c r="I28" s="132">
        <v>1340.0965301400001</v>
      </c>
      <c r="J28" s="132">
        <v>42.649526519999995</v>
      </c>
      <c r="K28" s="132">
        <v>1297.44700362</v>
      </c>
      <c r="L28" s="132">
        <v>2975.38100665</v>
      </c>
      <c r="M28" s="132">
        <v>2961.39892358</v>
      </c>
      <c r="N28" s="132">
        <v>13.98208307</v>
      </c>
      <c r="O28" s="132">
        <v>1.5373842199999999</v>
      </c>
      <c r="P28" s="132">
        <v>21.604663090000003</v>
      </c>
      <c r="Q28" s="133"/>
      <c r="R28" s="133"/>
      <c r="S28" s="133"/>
      <c r="T28" s="133"/>
      <c r="U28" s="133"/>
      <c r="V28" s="133"/>
    </row>
    <row r="29" spans="1:22" s="45" customFormat="1" hidden="1" outlineLevel="1">
      <c r="A29" s="8">
        <v>41091</v>
      </c>
      <c r="B29" s="132">
        <v>4119.5431721699997</v>
      </c>
      <c r="C29" s="44">
        <v>27.867717500000001</v>
      </c>
      <c r="D29" s="132">
        <v>25.1112635</v>
      </c>
      <c r="E29" s="132">
        <v>2.7564540000000002</v>
      </c>
      <c r="F29" s="132">
        <v>35.710789509999998</v>
      </c>
      <c r="G29" s="132">
        <v>32.609276320000006</v>
      </c>
      <c r="H29" s="132">
        <v>3.1015131899999999</v>
      </c>
      <c r="I29" s="132">
        <v>1066.4379489299999</v>
      </c>
      <c r="J29" s="132">
        <v>36.781009909999995</v>
      </c>
      <c r="K29" s="132">
        <v>1029.65693902</v>
      </c>
      <c r="L29" s="132">
        <v>2989.5267162299997</v>
      </c>
      <c r="M29" s="132">
        <v>2975.51714335</v>
      </c>
      <c r="N29" s="132">
        <v>14.009572880000002</v>
      </c>
      <c r="O29" s="132">
        <v>0.18522639999999999</v>
      </c>
      <c r="P29" s="132">
        <v>21.18394576</v>
      </c>
      <c r="Q29" s="133"/>
      <c r="R29" s="133"/>
      <c r="S29" s="133"/>
      <c r="T29" s="133"/>
      <c r="U29" s="133"/>
      <c r="V29" s="133"/>
    </row>
    <row r="30" spans="1:22" s="45" customFormat="1" hidden="1" outlineLevel="1">
      <c r="A30" s="8">
        <v>41122</v>
      </c>
      <c r="B30" s="132">
        <v>4063.4655957700002</v>
      </c>
      <c r="C30" s="44">
        <v>40.788105420000008</v>
      </c>
      <c r="D30" s="132">
        <v>38.006408800000003</v>
      </c>
      <c r="E30" s="132">
        <v>2.78169662</v>
      </c>
      <c r="F30" s="132">
        <v>40.871421740000002</v>
      </c>
      <c r="G30" s="132">
        <v>37.763467729999995</v>
      </c>
      <c r="H30" s="132">
        <v>3.1079540099999998</v>
      </c>
      <c r="I30" s="132">
        <v>974.97693781000009</v>
      </c>
      <c r="J30" s="132">
        <v>51.067930610000005</v>
      </c>
      <c r="K30" s="132">
        <v>923.90900720000013</v>
      </c>
      <c r="L30" s="132">
        <v>3006.8291308000003</v>
      </c>
      <c r="M30" s="132">
        <v>2991.7172410500002</v>
      </c>
      <c r="N30" s="132">
        <v>15.111889750000001</v>
      </c>
      <c r="O30" s="132">
        <v>0.22550959000000001</v>
      </c>
      <c r="P30" s="132">
        <v>19.054794179999998</v>
      </c>
      <c r="Q30" s="133"/>
      <c r="R30" s="133"/>
      <c r="S30" s="133"/>
      <c r="T30" s="133"/>
      <c r="U30" s="133"/>
      <c r="V30" s="133"/>
    </row>
    <row r="31" spans="1:22" hidden="1" outlineLevel="1">
      <c r="A31" s="8">
        <v>41153</v>
      </c>
      <c r="B31" s="132">
        <v>4304.7406148600003</v>
      </c>
      <c r="C31" s="44">
        <v>41.929964380000001</v>
      </c>
      <c r="D31" s="132">
        <v>39.104112729999997</v>
      </c>
      <c r="E31" s="132">
        <v>2.8258516500000002</v>
      </c>
      <c r="F31" s="132">
        <v>41.23131609</v>
      </c>
      <c r="G31" s="132">
        <v>38.057178289999996</v>
      </c>
      <c r="H31" s="132">
        <v>3.1741378</v>
      </c>
      <c r="I31" s="132">
        <v>1167.7787953500001</v>
      </c>
      <c r="J31" s="132">
        <v>50.593403619999997</v>
      </c>
      <c r="K31" s="132">
        <v>1117.1853917300002</v>
      </c>
      <c r="L31" s="132">
        <v>3053.8005390400003</v>
      </c>
      <c r="M31" s="132">
        <v>3038.0740447999997</v>
      </c>
      <c r="N31" s="132">
        <v>15.726494240000001</v>
      </c>
      <c r="O31" s="132">
        <v>0.53466621000000003</v>
      </c>
      <c r="P31" s="132">
        <v>19.3969922</v>
      </c>
      <c r="Q31" s="133"/>
      <c r="R31" s="133"/>
      <c r="S31" s="133"/>
      <c r="T31" s="133"/>
      <c r="U31" s="133"/>
      <c r="V31" s="133"/>
    </row>
    <row r="32" spans="1:22" hidden="1" outlineLevel="1">
      <c r="A32" s="8">
        <v>41183</v>
      </c>
      <c r="B32" s="132">
        <v>4528.7230959999997</v>
      </c>
      <c r="C32" s="44">
        <v>38.270871060000005</v>
      </c>
      <c r="D32" s="132">
        <v>34.193178020000005</v>
      </c>
      <c r="E32" s="132">
        <v>4.0776930400000007</v>
      </c>
      <c r="F32" s="132">
        <v>32.507125209999998</v>
      </c>
      <c r="G32" s="132">
        <v>29.607260719999999</v>
      </c>
      <c r="H32" s="132">
        <v>2.8998644899999997</v>
      </c>
      <c r="I32" s="132">
        <v>1327.62101508</v>
      </c>
      <c r="J32" s="132">
        <v>57.102775819999998</v>
      </c>
      <c r="K32" s="132">
        <v>1270.51823926</v>
      </c>
      <c r="L32" s="132">
        <v>3130.3240846499998</v>
      </c>
      <c r="M32" s="132">
        <v>3115.4553072799999</v>
      </c>
      <c r="N32" s="132">
        <v>14.86877737</v>
      </c>
      <c r="O32" s="132">
        <v>0.93314947000000004</v>
      </c>
      <c r="P32" s="132">
        <v>5.5307316399999999</v>
      </c>
      <c r="Q32" s="133"/>
      <c r="R32" s="133"/>
      <c r="S32" s="133"/>
      <c r="T32" s="133"/>
      <c r="U32" s="133"/>
      <c r="V32" s="133"/>
    </row>
    <row r="33" spans="1:22" hidden="1" outlineLevel="1">
      <c r="A33" s="8">
        <v>41214</v>
      </c>
      <c r="B33" s="132">
        <v>4563.8948820699998</v>
      </c>
      <c r="C33" s="44">
        <v>49.601149480000004</v>
      </c>
      <c r="D33" s="132">
        <v>31.276343609999998</v>
      </c>
      <c r="E33" s="132">
        <v>18.324805870000002</v>
      </c>
      <c r="F33" s="132">
        <v>32.548653379999998</v>
      </c>
      <c r="G33" s="132">
        <v>29.433810019999999</v>
      </c>
      <c r="H33" s="132">
        <v>3.1148433600000001</v>
      </c>
      <c r="I33" s="132">
        <v>1229.2526926600001</v>
      </c>
      <c r="J33" s="132">
        <v>56.85682216</v>
      </c>
      <c r="K33" s="132">
        <v>1172.3958705</v>
      </c>
      <c r="L33" s="132">
        <v>3252.4923865500004</v>
      </c>
      <c r="M33" s="132">
        <v>3236.9151464500001</v>
      </c>
      <c r="N33" s="132">
        <v>15.577240100000001</v>
      </c>
      <c r="O33" s="132">
        <v>0.31363216999999999</v>
      </c>
      <c r="P33" s="132">
        <v>5.7136811499999993</v>
      </c>
      <c r="Q33" s="133"/>
      <c r="R33" s="133"/>
      <c r="S33" s="133"/>
      <c r="T33" s="133"/>
      <c r="U33" s="133"/>
      <c r="V33" s="133"/>
    </row>
    <row r="34" spans="1:22" hidden="1" outlineLevel="1">
      <c r="A34" s="8">
        <v>41244</v>
      </c>
      <c r="B34" s="132">
        <v>5211.0830283300002</v>
      </c>
      <c r="C34" s="44">
        <v>75.160150689999995</v>
      </c>
      <c r="D34" s="132">
        <v>33.740226329999999</v>
      </c>
      <c r="E34" s="132">
        <v>41.419924359999996</v>
      </c>
      <c r="F34" s="132">
        <v>1.6393708299999998</v>
      </c>
      <c r="G34" s="132">
        <v>1.1328541599999999</v>
      </c>
      <c r="H34" s="132">
        <v>0.50651667</v>
      </c>
      <c r="I34" s="132">
        <v>1771.6207996400001</v>
      </c>
      <c r="J34" s="132">
        <v>84.04658520000001</v>
      </c>
      <c r="K34" s="132">
        <v>1687.5742144400001</v>
      </c>
      <c r="L34" s="132">
        <v>3362.66270717</v>
      </c>
      <c r="M34" s="132">
        <v>3349.38148486</v>
      </c>
      <c r="N34" s="132">
        <v>13.28122231</v>
      </c>
      <c r="O34" s="132">
        <v>2.2086390000000001E-2</v>
      </c>
      <c r="P34" s="132">
        <v>21.420231980000001</v>
      </c>
      <c r="Q34" s="133"/>
      <c r="R34" s="133"/>
      <c r="S34" s="133"/>
      <c r="T34" s="133"/>
      <c r="U34" s="133"/>
      <c r="V34" s="133"/>
    </row>
    <row r="35" spans="1:22" hidden="1" outlineLevel="1">
      <c r="A35" s="8">
        <v>41275</v>
      </c>
      <c r="B35" s="132">
        <v>4718.7598120599996</v>
      </c>
      <c r="C35" s="44">
        <v>45.607938609999998</v>
      </c>
      <c r="D35" s="132">
        <v>27.720527160000003</v>
      </c>
      <c r="E35" s="132">
        <v>17.887411449999998</v>
      </c>
      <c r="F35" s="132">
        <v>2.9329383199999999</v>
      </c>
      <c r="G35" s="132">
        <v>2.4639395299999998</v>
      </c>
      <c r="H35" s="132">
        <v>0.46899879</v>
      </c>
      <c r="I35" s="132">
        <v>1167.6194325199999</v>
      </c>
      <c r="J35" s="132">
        <v>58.732446340000003</v>
      </c>
      <c r="K35" s="132">
        <v>1108.8869861799999</v>
      </c>
      <c r="L35" s="132">
        <v>3502.5995026099999</v>
      </c>
      <c r="M35" s="132">
        <v>3486.19432624</v>
      </c>
      <c r="N35" s="132">
        <v>16.405176370000003</v>
      </c>
      <c r="O35" s="132">
        <v>8.7022999999999989E-2</v>
      </c>
      <c r="P35" s="132">
        <v>4.8235926500000001</v>
      </c>
      <c r="Q35" s="133"/>
      <c r="R35" s="133"/>
      <c r="S35" s="133"/>
      <c r="T35" s="133"/>
      <c r="U35" s="133"/>
      <c r="V35" s="133"/>
    </row>
    <row r="36" spans="1:22" hidden="1" outlineLevel="1">
      <c r="A36" s="8">
        <v>41306</v>
      </c>
      <c r="B36" s="132">
        <v>4746.3840446900003</v>
      </c>
      <c r="C36" s="44">
        <v>38.527163459999997</v>
      </c>
      <c r="D36" s="132">
        <v>25.558152669999998</v>
      </c>
      <c r="E36" s="132">
        <v>12.96901079</v>
      </c>
      <c r="F36" s="132">
        <v>8.0155135099999999</v>
      </c>
      <c r="G36" s="132">
        <v>3.4506439699999998</v>
      </c>
      <c r="H36" s="132">
        <v>4.5648695400000001</v>
      </c>
      <c r="I36" s="132">
        <v>1169.98809216</v>
      </c>
      <c r="J36" s="132">
        <v>34.032730090000001</v>
      </c>
      <c r="K36" s="132">
        <v>1135.9553620700001</v>
      </c>
      <c r="L36" s="132">
        <v>3529.8532755599999</v>
      </c>
      <c r="M36" s="132">
        <v>3513.5351392699995</v>
      </c>
      <c r="N36" s="132">
        <v>16.318136290000002</v>
      </c>
      <c r="O36" s="132">
        <v>7.6684190000000013E-2</v>
      </c>
      <c r="P36" s="132">
        <v>4.8204131200000004</v>
      </c>
      <c r="Q36" s="133"/>
      <c r="R36" s="133"/>
      <c r="S36" s="133"/>
      <c r="T36" s="133"/>
      <c r="U36" s="133"/>
      <c r="V36" s="133"/>
    </row>
    <row r="37" spans="1:22" hidden="1" outlineLevel="1">
      <c r="A37" s="8">
        <v>41334</v>
      </c>
      <c r="B37" s="132">
        <v>4844.3441703199996</v>
      </c>
      <c r="C37" s="44">
        <v>36.900255290000004</v>
      </c>
      <c r="D37" s="132">
        <v>23.837506910000002</v>
      </c>
      <c r="E37" s="132">
        <v>13.062748380000002</v>
      </c>
      <c r="F37" s="132">
        <v>8.2527144099999994</v>
      </c>
      <c r="G37" s="132">
        <v>3.6425620999999997</v>
      </c>
      <c r="H37" s="132">
        <v>4.6101523100000001</v>
      </c>
      <c r="I37" s="132">
        <v>1209.5462971400002</v>
      </c>
      <c r="J37" s="132">
        <v>39.893276309999997</v>
      </c>
      <c r="K37" s="132">
        <v>1169.6530208300001</v>
      </c>
      <c r="L37" s="132">
        <v>3589.6449034799998</v>
      </c>
      <c r="M37" s="132">
        <v>3574.1111187699998</v>
      </c>
      <c r="N37" s="132">
        <v>15.533784709999999</v>
      </c>
      <c r="O37" s="132">
        <v>0.50693429000000001</v>
      </c>
      <c r="P37" s="132">
        <v>4.8206213599999996</v>
      </c>
      <c r="Q37" s="133"/>
      <c r="R37" s="133"/>
      <c r="S37" s="133"/>
      <c r="T37" s="133"/>
      <c r="U37" s="133"/>
      <c r="V37" s="133"/>
    </row>
    <row r="38" spans="1:22" hidden="1" outlineLevel="1">
      <c r="A38" s="8">
        <v>41365</v>
      </c>
      <c r="B38" s="132">
        <v>5010.5816631500002</v>
      </c>
      <c r="C38" s="44">
        <v>35.423119040000003</v>
      </c>
      <c r="D38" s="132">
        <v>24.102350919999999</v>
      </c>
      <c r="E38" s="132">
        <v>11.32076812</v>
      </c>
      <c r="F38" s="132">
        <v>9.837874489999999</v>
      </c>
      <c r="G38" s="132">
        <v>3.8846054699999999</v>
      </c>
      <c r="H38" s="132">
        <v>5.9532690199999996</v>
      </c>
      <c r="I38" s="132">
        <v>1295.5686598700001</v>
      </c>
      <c r="J38" s="132">
        <v>37.413403819999999</v>
      </c>
      <c r="K38" s="132">
        <v>1258.1552560499999</v>
      </c>
      <c r="L38" s="132">
        <v>3669.7520097500001</v>
      </c>
      <c r="M38" s="132">
        <v>3648.22426215</v>
      </c>
      <c r="N38" s="132">
        <v>21.527747600000001</v>
      </c>
      <c r="O38" s="132">
        <v>0.30672904000000001</v>
      </c>
      <c r="P38" s="132">
        <v>4.4908412999999996</v>
      </c>
      <c r="Q38" s="133"/>
      <c r="R38" s="133"/>
      <c r="S38" s="133"/>
      <c r="T38" s="133"/>
      <c r="U38" s="133"/>
      <c r="V38" s="133"/>
    </row>
    <row r="39" spans="1:22" hidden="1" outlineLevel="1">
      <c r="A39" s="8">
        <v>41395</v>
      </c>
      <c r="B39" s="132">
        <v>5015.6569275700003</v>
      </c>
      <c r="C39" s="44">
        <v>32.344254070000005</v>
      </c>
      <c r="D39" s="132">
        <v>20.572429620000001</v>
      </c>
      <c r="E39" s="132">
        <v>11.77182445</v>
      </c>
      <c r="F39" s="132">
        <v>10.04569296</v>
      </c>
      <c r="G39" s="132">
        <v>3.9518235899999996</v>
      </c>
      <c r="H39" s="132">
        <v>6.0938693700000002</v>
      </c>
      <c r="I39" s="132">
        <v>1259.88832985</v>
      </c>
      <c r="J39" s="132">
        <v>43.550205779999999</v>
      </c>
      <c r="K39" s="132">
        <v>1216.33812407</v>
      </c>
      <c r="L39" s="132">
        <v>3713.3786506900001</v>
      </c>
      <c r="M39" s="132">
        <v>3695.6846365600004</v>
      </c>
      <c r="N39" s="132">
        <v>17.694014129999999</v>
      </c>
      <c r="O39" s="132">
        <v>0.22255016999999999</v>
      </c>
      <c r="P39" s="132">
        <v>4.4872982299999995</v>
      </c>
      <c r="Q39" s="133"/>
      <c r="R39" s="133"/>
      <c r="S39" s="133"/>
      <c r="T39" s="133"/>
      <c r="U39" s="133"/>
      <c r="V39" s="133"/>
    </row>
    <row r="40" spans="1:22" hidden="1" outlineLevel="1">
      <c r="A40" s="8">
        <v>41426</v>
      </c>
      <c r="B40" s="132">
        <v>5343.4753252099999</v>
      </c>
      <c r="C40" s="44">
        <v>23.971403579999997</v>
      </c>
      <c r="D40" s="132">
        <v>21.968138419999999</v>
      </c>
      <c r="E40" s="132">
        <v>2.0032651599999998</v>
      </c>
      <c r="F40" s="132">
        <v>8.3493908000000001</v>
      </c>
      <c r="G40" s="132">
        <v>2.1022999700000002</v>
      </c>
      <c r="H40" s="132">
        <v>6.2470908300000003</v>
      </c>
      <c r="I40" s="132">
        <v>1453.2215184499996</v>
      </c>
      <c r="J40" s="132">
        <v>30.946727919999997</v>
      </c>
      <c r="K40" s="132">
        <v>1422.2747905299998</v>
      </c>
      <c r="L40" s="132">
        <v>3857.93301238</v>
      </c>
      <c r="M40" s="132">
        <v>3838.7056252399998</v>
      </c>
      <c r="N40" s="132">
        <v>19.227387139999998</v>
      </c>
      <c r="O40" s="132">
        <v>6.1863849999999998E-2</v>
      </c>
      <c r="P40" s="132">
        <v>2.71612388</v>
      </c>
      <c r="Q40" s="133"/>
      <c r="R40" s="133"/>
      <c r="S40" s="133"/>
      <c r="T40" s="133"/>
      <c r="U40" s="133"/>
      <c r="V40" s="133"/>
    </row>
    <row r="41" spans="1:22" hidden="1" outlineLevel="1">
      <c r="A41" s="8">
        <v>41456</v>
      </c>
      <c r="B41" s="132">
        <v>5163.9531378000001</v>
      </c>
      <c r="C41" s="44">
        <v>24.785198639999997</v>
      </c>
      <c r="D41" s="132">
        <v>21.806800240000001</v>
      </c>
      <c r="E41" s="132">
        <v>2.9783984000000001</v>
      </c>
      <c r="F41" s="132">
        <v>8.6743424299999994</v>
      </c>
      <c r="G41" s="132">
        <v>3.0086109799999998</v>
      </c>
      <c r="H41" s="132">
        <v>5.66573145</v>
      </c>
      <c r="I41" s="132">
        <v>1227.6795194599999</v>
      </c>
      <c r="J41" s="132">
        <v>30.057745549999996</v>
      </c>
      <c r="K41" s="132">
        <v>1197.62177391</v>
      </c>
      <c r="L41" s="132">
        <v>3902.8140772699999</v>
      </c>
      <c r="M41" s="132">
        <v>3883.0155</v>
      </c>
      <c r="N41" s="132">
        <v>19.798577270000003</v>
      </c>
      <c r="O41" s="132">
        <v>0.12232363000000002</v>
      </c>
      <c r="P41" s="132">
        <v>2.7180977099999999</v>
      </c>
      <c r="Q41" s="133"/>
      <c r="R41" s="133"/>
      <c r="S41" s="133"/>
      <c r="T41" s="133"/>
      <c r="U41" s="133"/>
      <c r="V41" s="133"/>
    </row>
    <row r="42" spans="1:22" hidden="1" outlineLevel="1">
      <c r="A42" s="8">
        <v>41487</v>
      </c>
      <c r="B42" s="132">
        <v>5028.36109012</v>
      </c>
      <c r="C42" s="44">
        <v>24.078299640000001</v>
      </c>
      <c r="D42" s="132">
        <v>21.412321500000001</v>
      </c>
      <c r="E42" s="132">
        <v>2.6659781399999996</v>
      </c>
      <c r="F42" s="132">
        <v>9.0872281099999999</v>
      </c>
      <c r="G42" s="132">
        <v>3.5751633099999998</v>
      </c>
      <c r="H42" s="132">
        <v>5.5120648000000001</v>
      </c>
      <c r="I42" s="132">
        <v>1084.5100960400002</v>
      </c>
      <c r="J42" s="132">
        <v>22.823626229999999</v>
      </c>
      <c r="K42" s="132">
        <v>1061.6864698100001</v>
      </c>
      <c r="L42" s="132">
        <v>3910.6854663300001</v>
      </c>
      <c r="M42" s="132">
        <v>3890.51154322</v>
      </c>
      <c r="N42" s="132">
        <v>20.173923110000004</v>
      </c>
      <c r="O42" s="132">
        <v>0.74549778</v>
      </c>
      <c r="P42" s="132">
        <v>3.4881495899999999</v>
      </c>
      <c r="Q42" s="133"/>
      <c r="R42" s="133"/>
      <c r="S42" s="133"/>
      <c r="T42" s="133"/>
      <c r="U42" s="133"/>
      <c r="V42" s="133"/>
    </row>
    <row r="43" spans="1:22" hidden="1" outlineLevel="1">
      <c r="A43" s="8">
        <v>41518</v>
      </c>
      <c r="B43" s="132">
        <v>5073.01117256</v>
      </c>
      <c r="C43" s="44">
        <v>28.582950669999995</v>
      </c>
      <c r="D43" s="132">
        <v>20.759970899999999</v>
      </c>
      <c r="E43" s="132">
        <v>7.8229797699999999</v>
      </c>
      <c r="F43" s="132">
        <v>9.7908756500000003</v>
      </c>
      <c r="G43" s="132">
        <v>4.2729272100000006</v>
      </c>
      <c r="H43" s="132">
        <v>5.5179484400000005</v>
      </c>
      <c r="I43" s="132">
        <v>1095.2130212900001</v>
      </c>
      <c r="J43" s="132">
        <v>36.880366440000003</v>
      </c>
      <c r="K43" s="132">
        <v>1058.3326548500002</v>
      </c>
      <c r="L43" s="132">
        <v>3939.4243249499996</v>
      </c>
      <c r="M43" s="132">
        <v>3918.6657583099995</v>
      </c>
      <c r="N43" s="132">
        <v>20.758566640000002</v>
      </c>
      <c r="O43" s="132">
        <v>0.25486115999999998</v>
      </c>
      <c r="P43" s="132">
        <v>4.05269879</v>
      </c>
      <c r="Q43" s="133"/>
      <c r="R43" s="133"/>
      <c r="S43" s="133"/>
      <c r="T43" s="133"/>
      <c r="U43" s="133"/>
      <c r="V43" s="133"/>
    </row>
    <row r="44" spans="1:22" hidden="1" outlineLevel="1">
      <c r="A44" s="8">
        <v>41548</v>
      </c>
      <c r="B44" s="132">
        <v>5214.77799908</v>
      </c>
      <c r="C44" s="44">
        <v>22.792940809999997</v>
      </c>
      <c r="D44" s="132">
        <v>20.633154049999998</v>
      </c>
      <c r="E44" s="132">
        <v>2.1597867600000002</v>
      </c>
      <c r="F44" s="132">
        <v>12.05781825</v>
      </c>
      <c r="G44" s="132">
        <v>7.0362023599999999</v>
      </c>
      <c r="H44" s="132">
        <v>5.0216158899999996</v>
      </c>
      <c r="I44" s="132">
        <v>1157.57360406</v>
      </c>
      <c r="J44" s="132">
        <v>30.145923620000001</v>
      </c>
      <c r="K44" s="132">
        <v>1127.4276804400001</v>
      </c>
      <c r="L44" s="132">
        <v>4022.3536359600002</v>
      </c>
      <c r="M44" s="132">
        <v>4002.3676473600003</v>
      </c>
      <c r="N44" s="132">
        <v>19.985988600000002</v>
      </c>
      <c r="O44" s="132">
        <v>0.61375986000000005</v>
      </c>
      <c r="P44" s="132">
        <v>3.3307461699999998</v>
      </c>
      <c r="Q44" s="133"/>
      <c r="R44" s="133"/>
      <c r="S44" s="133"/>
      <c r="T44" s="133"/>
      <c r="U44" s="133"/>
      <c r="V44" s="133"/>
    </row>
    <row r="45" spans="1:22" hidden="1" outlineLevel="1">
      <c r="A45" s="8">
        <v>41579</v>
      </c>
      <c r="B45" s="132">
        <v>5736.3138497700002</v>
      </c>
      <c r="C45" s="44">
        <v>21.23970023</v>
      </c>
      <c r="D45" s="132">
        <v>15.76262148</v>
      </c>
      <c r="E45" s="132">
        <v>5.4770787500000004</v>
      </c>
      <c r="F45" s="132">
        <v>9.1321013700000009</v>
      </c>
      <c r="G45" s="132">
        <v>3.5395970300000004</v>
      </c>
      <c r="H45" s="132">
        <v>5.5925043399999996</v>
      </c>
      <c r="I45" s="132">
        <v>1565.6346757000001</v>
      </c>
      <c r="J45" s="132">
        <v>32.291292220000003</v>
      </c>
      <c r="K45" s="132">
        <v>1533.3433834799998</v>
      </c>
      <c r="L45" s="132">
        <v>4140.3073724699998</v>
      </c>
      <c r="M45" s="132">
        <v>4119.9181272699998</v>
      </c>
      <c r="N45" s="132">
        <v>20.389245199999998</v>
      </c>
      <c r="O45" s="132">
        <v>0.12722354999999999</v>
      </c>
      <c r="P45" s="132">
        <v>3.6968967699999999</v>
      </c>
      <c r="Q45" s="133"/>
      <c r="R45" s="133"/>
      <c r="S45" s="133"/>
      <c r="T45" s="133"/>
      <c r="U45" s="133"/>
      <c r="V45" s="133"/>
    </row>
    <row r="46" spans="1:22" hidden="1" outlineLevel="1">
      <c r="A46" s="8">
        <v>41609</v>
      </c>
      <c r="B46" s="132">
        <v>6143.9953458600003</v>
      </c>
      <c r="C46" s="44">
        <v>17.25893155</v>
      </c>
      <c r="D46" s="132">
        <v>14.74317155</v>
      </c>
      <c r="E46" s="132">
        <v>2.5157600000000002</v>
      </c>
      <c r="F46" s="132">
        <v>2.84001869</v>
      </c>
      <c r="G46" s="132">
        <v>2.2678623299999998</v>
      </c>
      <c r="H46" s="132">
        <v>0.57215636000000003</v>
      </c>
      <c r="I46" s="132">
        <v>1912.9416513400001</v>
      </c>
      <c r="J46" s="132">
        <v>88.071944459999997</v>
      </c>
      <c r="K46" s="132">
        <v>1824.86970688</v>
      </c>
      <c r="L46" s="132">
        <v>4210.9547442800003</v>
      </c>
      <c r="M46" s="132">
        <v>4191.9006133000003</v>
      </c>
      <c r="N46" s="132">
        <v>19.05413098</v>
      </c>
      <c r="O46" s="132">
        <v>0.59478572000000007</v>
      </c>
      <c r="P46" s="132">
        <v>3.2744904799999999</v>
      </c>
      <c r="Q46" s="133"/>
      <c r="R46" s="133"/>
      <c r="S46" s="133"/>
      <c r="T46" s="133"/>
      <c r="U46" s="133"/>
      <c r="V46" s="133"/>
    </row>
    <row r="47" spans="1:22" hidden="1" outlineLevel="1">
      <c r="A47" s="8">
        <v>41640</v>
      </c>
      <c r="B47" s="132">
        <v>5407.17104612</v>
      </c>
      <c r="C47" s="44">
        <v>16.533623710000001</v>
      </c>
      <c r="D47" s="132">
        <v>14.610282359999999</v>
      </c>
      <c r="E47" s="132">
        <v>1.9233413500000001</v>
      </c>
      <c r="F47" s="132">
        <v>2.3127606900000002</v>
      </c>
      <c r="G47" s="132">
        <v>1.74790603</v>
      </c>
      <c r="H47" s="132">
        <v>0.56485465999999995</v>
      </c>
      <c r="I47" s="132">
        <v>1235.2331464000001</v>
      </c>
      <c r="J47" s="132">
        <v>36.944477249999998</v>
      </c>
      <c r="K47" s="132">
        <v>1198.2886691499998</v>
      </c>
      <c r="L47" s="132">
        <v>4153.0915153200003</v>
      </c>
      <c r="M47" s="132">
        <v>4132.9129475099999</v>
      </c>
      <c r="N47" s="132">
        <v>20.178567810000001</v>
      </c>
      <c r="O47" s="132">
        <v>0.12703502999999999</v>
      </c>
      <c r="P47" s="132">
        <v>3.3558480700000004</v>
      </c>
      <c r="Q47" s="133"/>
      <c r="R47" s="133"/>
      <c r="S47" s="133"/>
      <c r="T47" s="133"/>
      <c r="U47" s="133"/>
      <c r="V47" s="133"/>
    </row>
    <row r="48" spans="1:22" hidden="1" outlineLevel="1">
      <c r="A48" s="8">
        <v>41671</v>
      </c>
      <c r="B48" s="132">
        <v>5590.5326075200001</v>
      </c>
      <c r="C48" s="44">
        <v>16.220601429999999</v>
      </c>
      <c r="D48" s="132">
        <v>14.500159889999999</v>
      </c>
      <c r="E48" s="132">
        <v>1.7204415399999999</v>
      </c>
      <c r="F48" s="132">
        <v>7.1985462300000007</v>
      </c>
      <c r="G48" s="132">
        <v>6.6430124300000006</v>
      </c>
      <c r="H48" s="132">
        <v>0.55553379999999997</v>
      </c>
      <c r="I48" s="132">
        <v>1423.2002380699998</v>
      </c>
      <c r="J48" s="132">
        <v>40.010264409999998</v>
      </c>
      <c r="K48" s="132">
        <v>1383.1899736600001</v>
      </c>
      <c r="L48" s="132">
        <v>4143.9132217899996</v>
      </c>
      <c r="M48" s="132">
        <v>4123.8492495800001</v>
      </c>
      <c r="N48" s="132">
        <v>20.063972209999999</v>
      </c>
      <c r="O48" s="132">
        <v>0.71488635</v>
      </c>
      <c r="P48" s="132">
        <v>3.6911649999999998</v>
      </c>
      <c r="Q48" s="133"/>
      <c r="R48" s="133"/>
      <c r="S48" s="133"/>
      <c r="T48" s="133"/>
      <c r="U48" s="133"/>
      <c r="V48" s="133"/>
    </row>
    <row r="49" spans="1:22" hidden="1" outlineLevel="1">
      <c r="A49" s="8">
        <v>41699</v>
      </c>
      <c r="B49" s="132">
        <v>5549.2985892300003</v>
      </c>
      <c r="C49" s="44">
        <v>16.489603760000001</v>
      </c>
      <c r="D49" s="132">
        <v>14.750187439999998</v>
      </c>
      <c r="E49" s="132">
        <v>1.7394163199999999</v>
      </c>
      <c r="F49" s="132">
        <v>4.5110573</v>
      </c>
      <c r="G49" s="132">
        <v>3.8343791500000002</v>
      </c>
      <c r="H49" s="132">
        <v>0.67667814999999998</v>
      </c>
      <c r="I49" s="132">
        <v>1458.6217764799999</v>
      </c>
      <c r="J49" s="132">
        <v>49.013930020000004</v>
      </c>
      <c r="K49" s="132">
        <v>1409.60784646</v>
      </c>
      <c r="L49" s="132">
        <v>4069.6761516899996</v>
      </c>
      <c r="M49" s="132">
        <v>4049.8173455600008</v>
      </c>
      <c r="N49" s="132">
        <v>19.858806129999998</v>
      </c>
      <c r="O49" s="132">
        <v>0.31590480000000004</v>
      </c>
      <c r="P49" s="132">
        <v>4.0558475200000004</v>
      </c>
      <c r="Q49" s="133"/>
      <c r="R49" s="133"/>
      <c r="S49" s="133"/>
      <c r="T49" s="133"/>
      <c r="U49" s="133"/>
      <c r="V49" s="133"/>
    </row>
    <row r="50" spans="1:22" hidden="1" outlineLevel="1">
      <c r="A50" s="8">
        <v>41730</v>
      </c>
      <c r="B50" s="132">
        <v>5839.1271670300002</v>
      </c>
      <c r="C50" s="44">
        <v>19.458160939999999</v>
      </c>
      <c r="D50" s="132">
        <v>16.456118629999999</v>
      </c>
      <c r="E50" s="132">
        <v>3.0020423100000002</v>
      </c>
      <c r="F50" s="132">
        <v>4.3784566399999996</v>
      </c>
      <c r="G50" s="132">
        <v>3.7356847700000002</v>
      </c>
      <c r="H50" s="132">
        <v>0.64277187000000002</v>
      </c>
      <c r="I50" s="132">
        <v>1644.9790168500001</v>
      </c>
      <c r="J50" s="132">
        <v>59.214880210000004</v>
      </c>
      <c r="K50" s="132">
        <v>1585.7641366400001</v>
      </c>
      <c r="L50" s="132">
        <v>4170.3115325999997</v>
      </c>
      <c r="M50" s="132">
        <v>4150.2308120099997</v>
      </c>
      <c r="N50" s="132">
        <v>20.080720590000002</v>
      </c>
      <c r="O50" s="132">
        <v>0.35988866000000003</v>
      </c>
      <c r="P50" s="132">
        <v>4.1568678600000002</v>
      </c>
      <c r="Q50" s="133"/>
      <c r="R50" s="133"/>
      <c r="S50" s="133"/>
      <c r="T50" s="133"/>
      <c r="U50" s="133"/>
      <c r="V50" s="133"/>
    </row>
    <row r="51" spans="1:22" hidden="1" outlineLevel="1">
      <c r="A51" s="8">
        <v>41760</v>
      </c>
      <c r="B51" s="132">
        <v>6183.2981374600004</v>
      </c>
      <c r="C51" s="44">
        <v>17.697273199999998</v>
      </c>
      <c r="D51" s="132">
        <v>14.686463269999999</v>
      </c>
      <c r="E51" s="132">
        <v>3.0108099299999997</v>
      </c>
      <c r="F51" s="132">
        <v>3.7833990999999996</v>
      </c>
      <c r="G51" s="132">
        <v>2.9288950599999999</v>
      </c>
      <c r="H51" s="132">
        <v>0.85450404000000002</v>
      </c>
      <c r="I51" s="132">
        <v>1924.6484750200002</v>
      </c>
      <c r="J51" s="132">
        <v>47.466449369999999</v>
      </c>
      <c r="K51" s="132">
        <v>1877.18202565</v>
      </c>
      <c r="L51" s="132">
        <v>4237.1689901400005</v>
      </c>
      <c r="M51" s="132">
        <v>4216.7585397599996</v>
      </c>
      <c r="N51" s="132">
        <v>20.41045038</v>
      </c>
      <c r="O51" s="132">
        <v>0.12259343999999998</v>
      </c>
      <c r="P51" s="132">
        <v>4.0401363100000003</v>
      </c>
      <c r="Q51" s="133"/>
      <c r="R51" s="133"/>
      <c r="S51" s="133"/>
      <c r="T51" s="133"/>
      <c r="U51" s="133"/>
      <c r="V51" s="133"/>
    </row>
    <row r="52" spans="1:22" hidden="1" outlineLevel="1">
      <c r="A52" s="8">
        <v>41791</v>
      </c>
      <c r="B52" s="132">
        <v>7238.9401186200002</v>
      </c>
      <c r="C52" s="44">
        <v>18.427771839999998</v>
      </c>
      <c r="D52" s="132">
        <v>16.70343299</v>
      </c>
      <c r="E52" s="132">
        <v>1.7243388499999999</v>
      </c>
      <c r="F52" s="132">
        <v>3.9374787299999996</v>
      </c>
      <c r="G52" s="132">
        <v>3.0561414600000001</v>
      </c>
      <c r="H52" s="132">
        <v>0.88133726999999995</v>
      </c>
      <c r="I52" s="132">
        <v>2755.4348814</v>
      </c>
      <c r="J52" s="132">
        <v>45.223646430000002</v>
      </c>
      <c r="K52" s="132">
        <v>2710.2112349700001</v>
      </c>
      <c r="L52" s="132">
        <v>4461.1399866499996</v>
      </c>
      <c r="M52" s="132">
        <v>4439.8607805199999</v>
      </c>
      <c r="N52" s="132">
        <v>21.279206129999999</v>
      </c>
      <c r="O52" s="132">
        <v>0.17448153000000002</v>
      </c>
      <c r="P52" s="132">
        <v>4.0588499300000001</v>
      </c>
      <c r="Q52" s="133"/>
      <c r="R52" s="133"/>
      <c r="S52" s="133"/>
      <c r="T52" s="133"/>
      <c r="U52" s="133"/>
      <c r="V52" s="133"/>
    </row>
    <row r="53" spans="1:22" hidden="1" outlineLevel="1">
      <c r="A53" s="8">
        <v>41821</v>
      </c>
      <c r="B53" s="132">
        <v>6204.4196848199999</v>
      </c>
      <c r="C53" s="44">
        <v>14.140854429999999</v>
      </c>
      <c r="D53" s="132">
        <v>12.566903269999999</v>
      </c>
      <c r="E53" s="132">
        <v>1.57395116</v>
      </c>
      <c r="F53" s="132">
        <v>6.5175903900000005</v>
      </c>
      <c r="G53" s="132">
        <v>5.7156909100000002</v>
      </c>
      <c r="H53" s="132">
        <v>0.80189948</v>
      </c>
      <c r="I53" s="132">
        <v>1758.4107395099998</v>
      </c>
      <c r="J53" s="132">
        <v>41.025363220000003</v>
      </c>
      <c r="K53" s="132">
        <v>1717.3853762899998</v>
      </c>
      <c r="L53" s="132">
        <v>4425.3505004899998</v>
      </c>
      <c r="M53" s="132">
        <v>4402.85805867</v>
      </c>
      <c r="N53" s="132">
        <v>22.492441819999996</v>
      </c>
      <c r="O53" s="132">
        <v>-9.7501560000000001E-2</v>
      </c>
      <c r="P53" s="132">
        <v>3.8748922199999996</v>
      </c>
      <c r="Q53" s="133"/>
      <c r="R53" s="133"/>
      <c r="S53" s="133"/>
      <c r="T53" s="133"/>
      <c r="U53" s="133"/>
      <c r="V53" s="133"/>
    </row>
    <row r="54" spans="1:22" hidden="1" outlineLevel="1">
      <c r="A54" s="8">
        <v>41852</v>
      </c>
      <c r="B54" s="132">
        <v>6416.41619601</v>
      </c>
      <c r="C54" s="44">
        <v>13.936173670000001</v>
      </c>
      <c r="D54" s="132">
        <v>12.1901112</v>
      </c>
      <c r="E54" s="132">
        <v>1.74606247</v>
      </c>
      <c r="F54" s="132">
        <v>3.6453845100000004</v>
      </c>
      <c r="G54" s="132">
        <v>2.8650664099999998</v>
      </c>
      <c r="H54" s="132">
        <v>0.78031810000000001</v>
      </c>
      <c r="I54" s="132">
        <v>1924.2904580999998</v>
      </c>
      <c r="J54" s="132">
        <v>41.22054765</v>
      </c>
      <c r="K54" s="132">
        <v>1883.06991045</v>
      </c>
      <c r="L54" s="132">
        <v>4474.54417973</v>
      </c>
      <c r="M54" s="132">
        <v>4449.2031548799996</v>
      </c>
      <c r="N54" s="132">
        <v>25.34102485</v>
      </c>
      <c r="O54" s="132">
        <v>2.6104990000000002E-2</v>
      </c>
      <c r="P54" s="132">
        <v>3.9214992999999998</v>
      </c>
      <c r="Q54" s="133"/>
      <c r="R54" s="133"/>
      <c r="S54" s="133"/>
      <c r="T54" s="133"/>
      <c r="U54" s="133"/>
      <c r="V54" s="133"/>
    </row>
    <row r="55" spans="1:22" hidden="1" outlineLevel="1">
      <c r="A55" s="8">
        <v>41883</v>
      </c>
      <c r="B55" s="132">
        <v>6035.9845783500004</v>
      </c>
      <c r="C55" s="44">
        <v>16.096667059999998</v>
      </c>
      <c r="D55" s="132">
        <v>14.120232829999999</v>
      </c>
      <c r="E55" s="132">
        <v>1.97643423</v>
      </c>
      <c r="F55" s="132">
        <v>4.7904487500000004</v>
      </c>
      <c r="G55" s="132">
        <v>3.8801105500000004</v>
      </c>
      <c r="H55" s="132">
        <v>0.91033819999999999</v>
      </c>
      <c r="I55" s="132">
        <v>1709.8263610699998</v>
      </c>
      <c r="J55" s="132">
        <v>41.233360270000006</v>
      </c>
      <c r="K55" s="132">
        <v>1668.5930007999998</v>
      </c>
      <c r="L55" s="132">
        <v>4305.2711014699998</v>
      </c>
      <c r="M55" s="132">
        <v>4278.3424408800001</v>
      </c>
      <c r="N55" s="132">
        <v>26.928660589999996</v>
      </c>
      <c r="O55" s="132">
        <v>-3.9005399999999996E-2</v>
      </c>
      <c r="P55" s="132">
        <v>3.88462584</v>
      </c>
      <c r="Q55" s="133"/>
      <c r="R55" s="133"/>
      <c r="S55" s="133"/>
      <c r="T55" s="133"/>
      <c r="U55" s="133"/>
      <c r="V55" s="133"/>
    </row>
    <row r="56" spans="1:22" hidden="1" outlineLevel="1">
      <c r="A56" s="8">
        <v>41913</v>
      </c>
      <c r="B56" s="132">
        <v>5901.8137702900003</v>
      </c>
      <c r="C56" s="44">
        <v>16.066785920000001</v>
      </c>
      <c r="D56" s="132">
        <v>12.31261215</v>
      </c>
      <c r="E56" s="132">
        <v>3.75417377</v>
      </c>
      <c r="F56" s="132">
        <v>3.4267378099999997</v>
      </c>
      <c r="G56" s="132">
        <v>2.4152233700000001</v>
      </c>
      <c r="H56" s="132">
        <v>1.01151444</v>
      </c>
      <c r="I56" s="132">
        <v>1610.7635063200003</v>
      </c>
      <c r="J56" s="132">
        <v>43.072190470000002</v>
      </c>
      <c r="K56" s="132">
        <v>1567.6913158499999</v>
      </c>
      <c r="L56" s="132">
        <v>4271.5567402400002</v>
      </c>
      <c r="M56" s="132">
        <v>4246.9940194600003</v>
      </c>
      <c r="N56" s="132">
        <v>24.562720779999999</v>
      </c>
      <c r="O56" s="132">
        <v>-0.15098765</v>
      </c>
      <c r="P56" s="132">
        <v>4.4573534800000001</v>
      </c>
      <c r="Q56" s="133"/>
      <c r="R56" s="133"/>
      <c r="S56" s="133"/>
      <c r="T56" s="133"/>
      <c r="U56" s="133"/>
      <c r="V56" s="133"/>
    </row>
    <row r="57" spans="1:22" hidden="1" outlineLevel="1">
      <c r="A57" s="8">
        <v>41944</v>
      </c>
      <c r="B57" s="132">
        <v>6180.2662200499999</v>
      </c>
      <c r="C57" s="44">
        <v>18.807039110000002</v>
      </c>
      <c r="D57" s="132">
        <v>17.342098979999999</v>
      </c>
      <c r="E57" s="132">
        <v>1.46494013</v>
      </c>
      <c r="F57" s="132">
        <v>3.4810736700000002</v>
      </c>
      <c r="G57" s="132">
        <v>2.6899455000000003</v>
      </c>
      <c r="H57" s="132">
        <v>0.79112816999999991</v>
      </c>
      <c r="I57" s="132">
        <v>1707.46357635</v>
      </c>
      <c r="J57" s="132">
        <v>49.576131499999995</v>
      </c>
      <c r="K57" s="132">
        <v>1657.8874448499998</v>
      </c>
      <c r="L57" s="132">
        <v>4450.5145309199997</v>
      </c>
      <c r="M57" s="132">
        <v>4424.95565799</v>
      </c>
      <c r="N57" s="132">
        <v>25.55887293</v>
      </c>
      <c r="O57" s="132">
        <v>-0.37559680000000001</v>
      </c>
      <c r="P57" s="132">
        <v>8.8304496400000012</v>
      </c>
      <c r="Q57" s="133"/>
      <c r="R57" s="133"/>
      <c r="S57" s="133"/>
      <c r="T57" s="133"/>
      <c r="U57" s="133"/>
      <c r="V57" s="133"/>
    </row>
    <row r="58" spans="1:22" hidden="1" outlineLevel="1">
      <c r="A58" s="8">
        <v>41974</v>
      </c>
      <c r="B58" s="132">
        <v>5931.75529809</v>
      </c>
      <c r="C58" s="44">
        <v>22.260592639999999</v>
      </c>
      <c r="D58" s="132">
        <v>18.092913450000001</v>
      </c>
      <c r="E58" s="132">
        <v>4.1676791900000003</v>
      </c>
      <c r="F58" s="132">
        <v>2.9909888900000001</v>
      </c>
      <c r="G58" s="132">
        <v>2.2015737900000003</v>
      </c>
      <c r="H58" s="132">
        <v>0.78941510000000004</v>
      </c>
      <c r="I58" s="132">
        <v>1452.24670337</v>
      </c>
      <c r="J58" s="132">
        <v>46.744214799999995</v>
      </c>
      <c r="K58" s="132">
        <v>1405.50248857</v>
      </c>
      <c r="L58" s="132">
        <v>4454.2570131900002</v>
      </c>
      <c r="M58" s="132">
        <v>4431.8845325299999</v>
      </c>
      <c r="N58" s="132">
        <v>22.372480659999997</v>
      </c>
      <c r="O58" s="132">
        <v>0.67564782999999995</v>
      </c>
      <c r="P58" s="132">
        <v>8.8772643999999996</v>
      </c>
      <c r="Q58" s="133"/>
      <c r="R58" s="133"/>
      <c r="S58" s="133"/>
      <c r="T58" s="133"/>
      <c r="U58" s="133"/>
      <c r="V58" s="133"/>
    </row>
    <row r="59" spans="1:22" hidden="1" outlineLevel="1">
      <c r="A59" s="8">
        <v>42005</v>
      </c>
      <c r="B59" s="132">
        <v>6019.1084311200002</v>
      </c>
      <c r="C59" s="44">
        <v>21.192589380000001</v>
      </c>
      <c r="D59" s="132">
        <v>16.354620749999999</v>
      </c>
      <c r="E59" s="132">
        <v>4.8379686299999998</v>
      </c>
      <c r="F59" s="132">
        <v>3.9478435899999997</v>
      </c>
      <c r="G59" s="132">
        <v>2.9952472399999999</v>
      </c>
      <c r="H59" s="132">
        <v>0.95259634999999998</v>
      </c>
      <c r="I59" s="132">
        <v>1573.9957722300001</v>
      </c>
      <c r="J59" s="132">
        <v>45.036715350000001</v>
      </c>
      <c r="K59" s="132">
        <v>1528.9590568800002</v>
      </c>
      <c r="L59" s="132">
        <v>4419.9722259200007</v>
      </c>
      <c r="M59" s="132">
        <v>4396.3318761700002</v>
      </c>
      <c r="N59" s="132">
        <v>23.640349750000002</v>
      </c>
      <c r="O59" s="132">
        <v>-0.30274180000000001</v>
      </c>
      <c r="P59" s="132">
        <v>7.4882936200000003</v>
      </c>
      <c r="Q59" s="133"/>
      <c r="R59" s="133"/>
      <c r="S59" s="133"/>
      <c r="T59" s="133"/>
      <c r="U59" s="133"/>
      <c r="V59" s="133"/>
    </row>
    <row r="60" spans="1:22" hidden="1" outlineLevel="1">
      <c r="A60" s="8">
        <v>42036</v>
      </c>
      <c r="B60" s="132">
        <v>7281.9357067499996</v>
      </c>
      <c r="C60" s="44">
        <v>22.683788849999999</v>
      </c>
      <c r="D60" s="132">
        <v>18.86735492</v>
      </c>
      <c r="E60" s="132">
        <v>3.8164339300000001</v>
      </c>
      <c r="F60" s="132">
        <v>7.6624965300000003</v>
      </c>
      <c r="G60" s="132">
        <v>6.7758348100000001</v>
      </c>
      <c r="H60" s="132">
        <v>0.88666171999999999</v>
      </c>
      <c r="I60" s="132">
        <v>1883.18814881</v>
      </c>
      <c r="J60" s="132">
        <v>64.248424049999997</v>
      </c>
      <c r="K60" s="132">
        <v>1818.93972476</v>
      </c>
      <c r="L60" s="132">
        <v>5368.4012725600005</v>
      </c>
      <c r="M60" s="132">
        <v>5343.3774690700002</v>
      </c>
      <c r="N60" s="132">
        <v>25.023803489999999</v>
      </c>
      <c r="O60" s="132">
        <v>9.9680740000000045E-2</v>
      </c>
      <c r="P60" s="132">
        <v>17.928319890000001</v>
      </c>
      <c r="Q60" s="133"/>
      <c r="R60" s="133"/>
      <c r="S60" s="133"/>
      <c r="T60" s="133"/>
      <c r="U60" s="133"/>
      <c r="V60" s="133"/>
    </row>
    <row r="61" spans="1:22" hidden="1" outlineLevel="1">
      <c r="A61" s="8">
        <v>42064</v>
      </c>
      <c r="B61" s="132">
        <v>6740.5472454800001</v>
      </c>
      <c r="C61" s="44">
        <v>18.201920999999999</v>
      </c>
      <c r="D61" s="132">
        <v>15.815465959999999</v>
      </c>
      <c r="E61" s="132">
        <v>2.38645504</v>
      </c>
      <c r="F61" s="132">
        <v>8.2668074100000002</v>
      </c>
      <c r="G61" s="132">
        <v>7.39115593</v>
      </c>
      <c r="H61" s="132">
        <v>0.87565147999999993</v>
      </c>
      <c r="I61" s="132">
        <v>1960.6004521899999</v>
      </c>
      <c r="J61" s="132">
        <v>69.601137879999996</v>
      </c>
      <c r="K61" s="132">
        <v>1890.9993143100003</v>
      </c>
      <c r="L61" s="132">
        <v>4753.4780648800006</v>
      </c>
      <c r="M61" s="132">
        <v>4730.6206240499996</v>
      </c>
      <c r="N61" s="132">
        <v>22.857440829999998</v>
      </c>
      <c r="O61" s="132">
        <v>0.23943943000000001</v>
      </c>
      <c r="P61" s="132">
        <v>23.459832970000001</v>
      </c>
      <c r="Q61" s="133"/>
      <c r="R61" s="133"/>
      <c r="S61" s="133"/>
      <c r="T61" s="133"/>
      <c r="U61" s="133"/>
      <c r="V61" s="133"/>
    </row>
    <row r="62" spans="1:22" hidden="1" outlineLevel="1">
      <c r="A62" s="8">
        <v>42095</v>
      </c>
      <c r="B62" s="132">
        <v>6659.80970273</v>
      </c>
      <c r="C62" s="44">
        <v>22.733773210000003</v>
      </c>
      <c r="D62" s="132">
        <v>16.155760600000001</v>
      </c>
      <c r="E62" s="132">
        <v>6.57801261</v>
      </c>
      <c r="F62" s="132">
        <v>6.3584228600000001</v>
      </c>
      <c r="G62" s="132">
        <v>5.44010704</v>
      </c>
      <c r="H62" s="132">
        <v>0.91831582</v>
      </c>
      <c r="I62" s="132">
        <v>2072.2979598799998</v>
      </c>
      <c r="J62" s="132">
        <v>84.146353110000007</v>
      </c>
      <c r="K62" s="132">
        <v>1988.1516067699999</v>
      </c>
      <c r="L62" s="132">
        <v>4558.41954678</v>
      </c>
      <c r="M62" s="132">
        <v>4531.52537648</v>
      </c>
      <c r="N62" s="132">
        <v>26.894170299999999</v>
      </c>
      <c r="O62" s="132">
        <v>-1.7980275699999999</v>
      </c>
      <c r="P62" s="132">
        <v>16.955634310000001</v>
      </c>
      <c r="Q62" s="133"/>
      <c r="R62" s="133"/>
      <c r="S62" s="133"/>
      <c r="T62" s="133"/>
      <c r="U62" s="133"/>
      <c r="V62" s="133"/>
    </row>
    <row r="63" spans="1:22" hidden="1" outlineLevel="1">
      <c r="A63" s="8">
        <v>42125</v>
      </c>
      <c r="B63" s="132">
        <v>6998.3466893200002</v>
      </c>
      <c r="C63" s="44">
        <v>29.001274250000002</v>
      </c>
      <c r="D63" s="132">
        <v>14.857718039999998</v>
      </c>
      <c r="E63" s="132">
        <v>14.143556210000002</v>
      </c>
      <c r="F63" s="132">
        <v>15.42673521</v>
      </c>
      <c r="G63" s="132">
        <v>4.7449699599999997</v>
      </c>
      <c r="H63" s="132">
        <v>10.68176525</v>
      </c>
      <c r="I63" s="132">
        <v>2503.5421433199999</v>
      </c>
      <c r="J63" s="132">
        <v>71.891798389999991</v>
      </c>
      <c r="K63" s="132">
        <v>2431.6503449299998</v>
      </c>
      <c r="L63" s="132">
        <v>4450.3765365399995</v>
      </c>
      <c r="M63" s="132">
        <v>4423.5308405800006</v>
      </c>
      <c r="N63" s="132">
        <v>26.845695959999997</v>
      </c>
      <c r="O63" s="132">
        <v>-0.73155214000000002</v>
      </c>
      <c r="P63" s="132">
        <v>10.605263910000001</v>
      </c>
      <c r="Q63" s="133"/>
      <c r="R63" s="133"/>
      <c r="S63" s="133"/>
      <c r="T63" s="133"/>
      <c r="U63" s="133"/>
      <c r="V63" s="133"/>
    </row>
    <row r="64" spans="1:22" hidden="1" outlineLevel="1">
      <c r="A64" s="8">
        <v>42156</v>
      </c>
      <c r="B64" s="132">
        <v>7244.7129341199998</v>
      </c>
      <c r="C64" s="44">
        <v>30.167447870000004</v>
      </c>
      <c r="D64" s="132">
        <v>16.096162200000002</v>
      </c>
      <c r="E64" s="132">
        <v>14.071285669999998</v>
      </c>
      <c r="F64" s="132">
        <v>16.479792760000002</v>
      </c>
      <c r="G64" s="132">
        <v>5.4191052800000001</v>
      </c>
      <c r="H64" s="132">
        <v>11.06068748</v>
      </c>
      <c r="I64" s="132">
        <v>2718.9051078699999</v>
      </c>
      <c r="J64" s="132">
        <v>71.845924209999993</v>
      </c>
      <c r="K64" s="132">
        <v>2647.0591836599997</v>
      </c>
      <c r="L64" s="132">
        <v>4479.1605856200003</v>
      </c>
      <c r="M64" s="132">
        <v>4451.4951325000002</v>
      </c>
      <c r="N64" s="132">
        <v>27.665453119999995</v>
      </c>
      <c r="O64" s="132">
        <v>-1.39786722</v>
      </c>
      <c r="P64" s="132">
        <v>11.9619546</v>
      </c>
      <c r="Q64" s="133"/>
      <c r="R64" s="133"/>
      <c r="S64" s="133"/>
      <c r="T64" s="133"/>
      <c r="U64" s="133"/>
      <c r="V64" s="133"/>
    </row>
    <row r="65" spans="1:22" hidden="1" outlineLevel="1">
      <c r="A65" s="8">
        <v>42186</v>
      </c>
      <c r="B65" s="132">
        <v>7082.7984912100001</v>
      </c>
      <c r="C65" s="44">
        <v>30.444667460000005</v>
      </c>
      <c r="D65" s="132">
        <v>17.82047292</v>
      </c>
      <c r="E65" s="132">
        <v>12.62419454</v>
      </c>
      <c r="F65" s="132">
        <v>15.349120790000001</v>
      </c>
      <c r="G65" s="132">
        <v>4.7141633699999996</v>
      </c>
      <c r="H65" s="132">
        <v>10.634957419999999</v>
      </c>
      <c r="I65" s="132">
        <v>2593.20608296</v>
      </c>
      <c r="J65" s="132">
        <v>67.666797810000006</v>
      </c>
      <c r="K65" s="132">
        <v>2525.5392851500001</v>
      </c>
      <c r="L65" s="132">
        <v>4443.7986199999996</v>
      </c>
      <c r="M65" s="132">
        <v>4413.5904408400002</v>
      </c>
      <c r="N65" s="132">
        <v>30.20817916</v>
      </c>
      <c r="O65" s="132">
        <v>4.4177384599999998</v>
      </c>
      <c r="P65" s="132">
        <v>10.761815779999999</v>
      </c>
      <c r="Q65" s="133"/>
      <c r="R65" s="133"/>
      <c r="S65" s="133"/>
      <c r="T65" s="133"/>
      <c r="U65" s="133"/>
      <c r="V65" s="133"/>
    </row>
    <row r="66" spans="1:22" hidden="1" outlineLevel="1">
      <c r="A66" s="8">
        <v>42217</v>
      </c>
      <c r="B66" s="132">
        <v>6940.72322755</v>
      </c>
      <c r="C66" s="44">
        <v>31.963122610000003</v>
      </c>
      <c r="D66" s="132">
        <v>17.591830389999998</v>
      </c>
      <c r="E66" s="132">
        <v>14.371292219999999</v>
      </c>
      <c r="F66" s="132">
        <v>15.245465769999999</v>
      </c>
      <c r="G66" s="132">
        <v>4.543285</v>
      </c>
      <c r="H66" s="132">
        <v>10.70218077</v>
      </c>
      <c r="I66" s="132">
        <v>2527.95091933</v>
      </c>
      <c r="J66" s="132">
        <v>75.47115586999999</v>
      </c>
      <c r="K66" s="132">
        <v>2452.47976346</v>
      </c>
      <c r="L66" s="132">
        <v>4365.56371984</v>
      </c>
      <c r="M66" s="132">
        <v>4333.5612753200003</v>
      </c>
      <c r="N66" s="132">
        <v>32.002444519999997</v>
      </c>
      <c r="O66" s="132">
        <v>-0.14342267</v>
      </c>
      <c r="P66" s="132">
        <v>19.886616969999999</v>
      </c>
      <c r="Q66" s="133"/>
      <c r="R66" s="133"/>
      <c r="S66" s="133"/>
      <c r="T66" s="133"/>
      <c r="U66" s="133"/>
      <c r="V66" s="133"/>
    </row>
    <row r="67" spans="1:22" hidden="1" outlineLevel="1">
      <c r="A67" s="8">
        <v>42248</v>
      </c>
      <c r="B67" s="132">
        <v>7208.9878249900003</v>
      </c>
      <c r="C67" s="44">
        <v>31.496962480000001</v>
      </c>
      <c r="D67" s="132">
        <v>16.533516110000001</v>
      </c>
      <c r="E67" s="132">
        <v>14.963446369999998</v>
      </c>
      <c r="F67" s="132">
        <v>17.407284490000002</v>
      </c>
      <c r="G67" s="132">
        <v>6.3268497099999994</v>
      </c>
      <c r="H67" s="132">
        <v>11.080434780000001</v>
      </c>
      <c r="I67" s="132">
        <v>2803.5073005699996</v>
      </c>
      <c r="J67" s="132">
        <v>77.516934520000007</v>
      </c>
      <c r="K67" s="132">
        <v>2725.9903660499995</v>
      </c>
      <c r="L67" s="132">
        <v>4356.5762774499999</v>
      </c>
      <c r="M67" s="132">
        <v>4326.6028463700004</v>
      </c>
      <c r="N67" s="132">
        <v>29.973431080000001</v>
      </c>
      <c r="O67" s="132">
        <v>3.5313902199999996</v>
      </c>
      <c r="P67" s="132">
        <v>10.144363779999999</v>
      </c>
      <c r="Q67" s="133"/>
      <c r="R67" s="133"/>
      <c r="S67" s="133"/>
      <c r="T67" s="133"/>
      <c r="U67" s="133"/>
      <c r="V67" s="133"/>
    </row>
    <row r="68" spans="1:22" hidden="1" outlineLevel="1">
      <c r="A68" s="8">
        <v>42278</v>
      </c>
      <c r="B68" s="132">
        <v>7159.3478347800001</v>
      </c>
      <c r="C68" s="44">
        <v>25.62631189</v>
      </c>
      <c r="D68" s="132">
        <v>18.21199176</v>
      </c>
      <c r="E68" s="132">
        <v>7.4143201300000001</v>
      </c>
      <c r="F68" s="132">
        <v>16.09810259</v>
      </c>
      <c r="G68" s="132">
        <v>6.4920947399999998</v>
      </c>
      <c r="H68" s="132">
        <v>9.606007850000001</v>
      </c>
      <c r="I68" s="132">
        <v>2665.86652</v>
      </c>
      <c r="J68" s="132">
        <v>85.646655760000002</v>
      </c>
      <c r="K68" s="132">
        <v>2580.2198642399999</v>
      </c>
      <c r="L68" s="132">
        <v>4451.7569002999999</v>
      </c>
      <c r="M68" s="132">
        <v>4418.7096952900001</v>
      </c>
      <c r="N68" s="132">
        <v>33.047205009999999</v>
      </c>
      <c r="O68" s="132">
        <v>-0.41260499</v>
      </c>
      <c r="P68" s="132">
        <v>10.522903100000001</v>
      </c>
      <c r="Q68" s="44"/>
      <c r="R68" s="44"/>
      <c r="S68" s="44"/>
      <c r="T68" s="44"/>
      <c r="U68" s="44"/>
      <c r="V68" s="44"/>
    </row>
    <row r="69" spans="1:22" hidden="1" outlineLevel="1">
      <c r="A69" s="8">
        <v>42309</v>
      </c>
      <c r="B69" s="132">
        <v>6955.8587629799986</v>
      </c>
      <c r="C69" s="44">
        <v>26.7075888</v>
      </c>
      <c r="D69" s="132">
        <v>18.42938599</v>
      </c>
      <c r="E69" s="132">
        <v>8.2782028099999998</v>
      </c>
      <c r="F69" s="132">
        <v>17.95481573</v>
      </c>
      <c r="G69" s="132">
        <v>8.3942789599999994</v>
      </c>
      <c r="H69" s="132">
        <v>9.5605367699999988</v>
      </c>
      <c r="I69" s="132">
        <v>2448.3985534499998</v>
      </c>
      <c r="J69" s="132">
        <v>85.885422300000002</v>
      </c>
      <c r="K69" s="132">
        <v>2362.5131311499999</v>
      </c>
      <c r="L69" s="132">
        <v>4462.7978050000002</v>
      </c>
      <c r="M69" s="132">
        <v>4429.3902185300003</v>
      </c>
      <c r="N69" s="132">
        <v>33.407586469999998</v>
      </c>
      <c r="O69" s="132">
        <v>-1.39796433</v>
      </c>
      <c r="P69" s="132">
        <v>11.623531830000001</v>
      </c>
      <c r="Q69" s="44"/>
      <c r="R69" s="44"/>
      <c r="S69" s="44"/>
      <c r="T69" s="44"/>
      <c r="U69" s="44"/>
      <c r="V69" s="44"/>
    </row>
    <row r="70" spans="1:22" hidden="1" outlineLevel="1">
      <c r="A70" s="8">
        <v>42339</v>
      </c>
      <c r="B70" s="132">
        <v>7048.6236673200001</v>
      </c>
      <c r="C70" s="44">
        <v>27.453364049999998</v>
      </c>
      <c r="D70" s="132">
        <v>17.422089639999999</v>
      </c>
      <c r="E70" s="132">
        <v>10.03127441</v>
      </c>
      <c r="F70" s="132">
        <v>11.710453960000001</v>
      </c>
      <c r="G70" s="132">
        <v>2.5987312500000002</v>
      </c>
      <c r="H70" s="132">
        <v>9.1117227100000004</v>
      </c>
      <c r="I70" s="132">
        <v>2410.4296776400001</v>
      </c>
      <c r="J70" s="132">
        <v>73.657131540000009</v>
      </c>
      <c r="K70" s="132">
        <v>2336.7725461</v>
      </c>
      <c r="L70" s="132">
        <v>4599.0301716700005</v>
      </c>
      <c r="M70" s="132">
        <v>4571.6965236200003</v>
      </c>
      <c r="N70" s="132">
        <v>27.333648050000001</v>
      </c>
      <c r="O70" s="132">
        <v>-7.6803879999999991E-2</v>
      </c>
      <c r="P70" s="132">
        <v>11.3999674</v>
      </c>
      <c r="Q70" s="44"/>
      <c r="R70" s="44"/>
      <c r="S70" s="44"/>
      <c r="T70" s="44"/>
      <c r="U70" s="44"/>
      <c r="V70" s="44"/>
    </row>
    <row r="71" spans="1:22" hidden="1" outlineLevel="1">
      <c r="A71" s="8">
        <v>42370</v>
      </c>
      <c r="B71" s="132">
        <v>7186.5660498999996</v>
      </c>
      <c r="C71" s="44">
        <v>24.019817360000001</v>
      </c>
      <c r="D71" s="132">
        <v>19.575313219999998</v>
      </c>
      <c r="E71" s="132">
        <v>4.4445041400000003</v>
      </c>
      <c r="F71" s="132">
        <v>12.865341359999999</v>
      </c>
      <c r="G71" s="132">
        <v>3.2234481699999997</v>
      </c>
      <c r="H71" s="132">
        <v>9.6418931900000011</v>
      </c>
      <c r="I71" s="132">
        <v>2528.2053971000005</v>
      </c>
      <c r="J71" s="132">
        <v>53.024733470000001</v>
      </c>
      <c r="K71" s="132">
        <v>2475.1806636300003</v>
      </c>
      <c r="L71" s="132">
        <v>4621.4754940799994</v>
      </c>
      <c r="M71" s="132">
        <v>4591.7596953600005</v>
      </c>
      <c r="N71" s="132">
        <v>29.715798720000002</v>
      </c>
      <c r="O71" s="132">
        <v>-0.22971461999999998</v>
      </c>
      <c r="P71" s="132">
        <v>11.52216741</v>
      </c>
      <c r="Q71" s="44"/>
      <c r="R71" s="44"/>
      <c r="S71" s="44"/>
      <c r="T71" s="44"/>
      <c r="U71" s="44"/>
      <c r="V71" s="44"/>
    </row>
    <row r="72" spans="1:22" hidden="1" outlineLevel="1">
      <c r="A72" s="8">
        <v>42401</v>
      </c>
      <c r="B72" s="132">
        <v>7634.6303566799997</v>
      </c>
      <c r="C72" s="44">
        <v>25.491963840000004</v>
      </c>
      <c r="D72" s="132">
        <v>20.002823130000003</v>
      </c>
      <c r="E72" s="132">
        <v>5.4891407099999991</v>
      </c>
      <c r="F72" s="132">
        <v>13.675814599999999</v>
      </c>
      <c r="G72" s="132">
        <v>5.0507069699999994</v>
      </c>
      <c r="H72" s="132">
        <v>8.6251076300000005</v>
      </c>
      <c r="I72" s="132">
        <v>2864.2694713199999</v>
      </c>
      <c r="J72" s="132">
        <v>60.720915259999998</v>
      </c>
      <c r="K72" s="132">
        <v>2803.5485560599996</v>
      </c>
      <c r="L72" s="132">
        <v>4731.19310692</v>
      </c>
      <c r="M72" s="132">
        <v>4698.5673824400001</v>
      </c>
      <c r="N72" s="132">
        <v>32.625724480000002</v>
      </c>
      <c r="O72" s="132">
        <v>-0.69789214999999993</v>
      </c>
      <c r="P72" s="132">
        <v>11.377398240000002</v>
      </c>
      <c r="Q72" s="44"/>
      <c r="R72" s="44"/>
      <c r="S72" s="44"/>
      <c r="T72" s="44"/>
      <c r="U72" s="44"/>
      <c r="V72" s="44"/>
    </row>
    <row r="73" spans="1:22" hidden="1" outlineLevel="1">
      <c r="A73" s="8">
        <v>42430</v>
      </c>
      <c r="B73" s="132">
        <v>7662.327864249999</v>
      </c>
      <c r="C73" s="44">
        <v>29.123518969999996</v>
      </c>
      <c r="D73" s="132">
        <v>19.121970189999999</v>
      </c>
      <c r="E73" s="132">
        <v>10.001548779999998</v>
      </c>
      <c r="F73" s="132">
        <v>13.737898250000001</v>
      </c>
      <c r="G73" s="132">
        <v>4.9458143300000001</v>
      </c>
      <c r="H73" s="132">
        <v>8.7920839199999996</v>
      </c>
      <c r="I73" s="132">
        <v>2989.2067090600003</v>
      </c>
      <c r="J73" s="132">
        <v>60.63353695</v>
      </c>
      <c r="K73" s="132">
        <v>2928.5731721100001</v>
      </c>
      <c r="L73" s="132">
        <v>4630.2597379700001</v>
      </c>
      <c r="M73" s="132">
        <v>4600.9602212600003</v>
      </c>
      <c r="N73" s="132">
        <v>29.299516710000002</v>
      </c>
      <c r="O73" s="132">
        <v>-4.8837543800000001</v>
      </c>
      <c r="P73" s="132">
        <v>8.9060839999999999</v>
      </c>
      <c r="Q73" s="44"/>
      <c r="R73" s="44"/>
      <c r="S73" s="44"/>
      <c r="T73" s="44"/>
      <c r="U73" s="44"/>
      <c r="V73" s="44"/>
    </row>
    <row r="74" spans="1:22" hidden="1" outlineLevel="1">
      <c r="A74" s="8">
        <v>42461</v>
      </c>
      <c r="B74" s="132">
        <v>8025.0165920500003</v>
      </c>
      <c r="C74" s="44">
        <v>24.598570820000003</v>
      </c>
      <c r="D74" s="132">
        <v>17.726629020000001</v>
      </c>
      <c r="E74" s="132">
        <v>6.871941800000001</v>
      </c>
      <c r="F74" s="132">
        <v>13.90480393</v>
      </c>
      <c r="G74" s="132">
        <v>5.9823069200000001</v>
      </c>
      <c r="H74" s="132">
        <v>7.9224970099999998</v>
      </c>
      <c r="I74" s="132">
        <v>3384.55087637</v>
      </c>
      <c r="J74" s="132">
        <v>61.353317510000004</v>
      </c>
      <c r="K74" s="132">
        <v>3323.1975588600003</v>
      </c>
      <c r="L74" s="132">
        <v>4601.9623409300002</v>
      </c>
      <c r="M74" s="132">
        <v>4567.0589414400001</v>
      </c>
      <c r="N74" s="132">
        <v>34.903399489999998</v>
      </c>
      <c r="O74" s="132">
        <v>-1.2149728099999999</v>
      </c>
      <c r="P74" s="132">
        <v>8.6857690600000019</v>
      </c>
      <c r="Q74" s="44"/>
      <c r="R74" s="44"/>
      <c r="S74" s="44"/>
      <c r="T74" s="44"/>
      <c r="U74" s="44"/>
      <c r="V74" s="44"/>
    </row>
    <row r="75" spans="1:22" hidden="1" outlineLevel="1">
      <c r="A75" s="8">
        <v>42491</v>
      </c>
      <c r="B75" s="132">
        <v>8431.4035133500001</v>
      </c>
      <c r="C75" s="44">
        <v>31.160594919999998</v>
      </c>
      <c r="D75" s="132">
        <v>17.056967389999997</v>
      </c>
      <c r="E75" s="132">
        <v>14.103627529999999</v>
      </c>
      <c r="F75" s="132">
        <v>32.642477569999997</v>
      </c>
      <c r="G75" s="132">
        <v>7.0494791899999996</v>
      </c>
      <c r="H75" s="132">
        <v>25.592998379999997</v>
      </c>
      <c r="I75" s="132">
        <v>3758.3337417499997</v>
      </c>
      <c r="J75" s="132">
        <v>60.384586079999998</v>
      </c>
      <c r="K75" s="132">
        <v>3697.94915567</v>
      </c>
      <c r="L75" s="132">
        <v>4609.2666991100004</v>
      </c>
      <c r="M75" s="132">
        <v>4574.0727560799996</v>
      </c>
      <c r="N75" s="132">
        <v>35.19394303</v>
      </c>
      <c r="O75" s="132">
        <v>-4.27347214</v>
      </c>
      <c r="P75" s="132">
        <v>8.5130316900000018</v>
      </c>
      <c r="Q75" s="44"/>
      <c r="R75" s="44"/>
      <c r="S75" s="44"/>
      <c r="T75" s="44"/>
      <c r="U75" s="44"/>
      <c r="V75" s="44"/>
    </row>
    <row r="76" spans="1:22" hidden="1" outlineLevel="1">
      <c r="A76" s="8">
        <v>42522</v>
      </c>
      <c r="B76" s="132">
        <v>8442.6516984399987</v>
      </c>
      <c r="C76" s="44">
        <v>25.7586941</v>
      </c>
      <c r="D76" s="132">
        <v>16.321808999999998</v>
      </c>
      <c r="E76" s="132">
        <v>9.4368851000000014</v>
      </c>
      <c r="F76" s="132">
        <v>31.695182979999998</v>
      </c>
      <c r="G76" s="132">
        <v>5.608325559999999</v>
      </c>
      <c r="H76" s="132">
        <v>26.086857420000001</v>
      </c>
      <c r="I76" s="132">
        <v>3712.1207533200004</v>
      </c>
      <c r="J76" s="132">
        <v>53.941892269999997</v>
      </c>
      <c r="K76" s="132">
        <v>3658.1788610499998</v>
      </c>
      <c r="L76" s="132">
        <v>4673.0770680400001</v>
      </c>
      <c r="M76" s="132">
        <v>4637.48089368</v>
      </c>
      <c r="N76" s="132">
        <v>35.596174359999992</v>
      </c>
      <c r="O76" s="132">
        <v>-9.2140120000000048E-2</v>
      </c>
      <c r="P76" s="132">
        <v>6.56718388</v>
      </c>
      <c r="Q76" s="44"/>
      <c r="R76" s="44"/>
      <c r="S76" s="44"/>
      <c r="T76" s="44"/>
      <c r="U76" s="44"/>
      <c r="V76" s="44"/>
    </row>
    <row r="77" spans="1:22" hidden="1" outlineLevel="1">
      <c r="A77" s="8">
        <v>42552</v>
      </c>
      <c r="B77" s="132">
        <v>8434.5280729699989</v>
      </c>
      <c r="C77" s="44">
        <v>47.755198380000003</v>
      </c>
      <c r="D77" s="132">
        <v>16.289924790000001</v>
      </c>
      <c r="E77" s="132">
        <v>31.465273590000002</v>
      </c>
      <c r="F77" s="132">
        <v>32.038100610000001</v>
      </c>
      <c r="G77" s="132">
        <v>6.40976138</v>
      </c>
      <c r="H77" s="132">
        <v>25.628339230000002</v>
      </c>
      <c r="I77" s="132">
        <v>3594.9862685500002</v>
      </c>
      <c r="J77" s="132">
        <v>55.840755270000002</v>
      </c>
      <c r="K77" s="132">
        <v>3539.1455132800002</v>
      </c>
      <c r="L77" s="132">
        <v>4759.7485054299996</v>
      </c>
      <c r="M77" s="132">
        <v>4722.66320335</v>
      </c>
      <c r="N77" s="132">
        <v>37.085302080000005</v>
      </c>
      <c r="O77" s="132">
        <v>0.41165398000000003</v>
      </c>
      <c r="P77" s="132">
        <v>6.7696419700000003</v>
      </c>
      <c r="Q77" s="44"/>
      <c r="R77" s="44"/>
      <c r="S77" s="44"/>
      <c r="T77" s="44"/>
      <c r="U77" s="44"/>
      <c r="V77" s="44"/>
    </row>
    <row r="78" spans="1:22" hidden="1" outlineLevel="1">
      <c r="A78" s="8">
        <v>42583</v>
      </c>
      <c r="B78" s="132">
        <v>8128.2652270799999</v>
      </c>
      <c r="C78" s="44">
        <v>108.89301037</v>
      </c>
      <c r="D78" s="132">
        <v>15.81946132</v>
      </c>
      <c r="E78" s="132">
        <v>93.073549050000011</v>
      </c>
      <c r="F78" s="132">
        <v>32.377093509999995</v>
      </c>
      <c r="G78" s="132">
        <v>6.6337052599999993</v>
      </c>
      <c r="H78" s="132">
        <v>25.743388249999999</v>
      </c>
      <c r="I78" s="132">
        <v>3171.2941794399994</v>
      </c>
      <c r="J78" s="132">
        <v>58.758879030000003</v>
      </c>
      <c r="K78" s="132">
        <v>3112.5353004099998</v>
      </c>
      <c r="L78" s="132">
        <v>4815.70094376</v>
      </c>
      <c r="M78" s="132">
        <v>4771.5121927099999</v>
      </c>
      <c r="N78" s="132">
        <v>44.188751050000008</v>
      </c>
      <c r="O78" s="132">
        <v>-0.31438968</v>
      </c>
      <c r="P78" s="132">
        <v>6.963944220000001</v>
      </c>
      <c r="Q78" s="44"/>
      <c r="R78" s="44"/>
      <c r="S78" s="44"/>
      <c r="T78" s="44"/>
      <c r="U78" s="44"/>
      <c r="V78" s="44"/>
    </row>
    <row r="79" spans="1:22" hidden="1" outlineLevel="1">
      <c r="A79" s="8">
        <v>42614</v>
      </c>
      <c r="B79" s="132">
        <v>8109.0408392699992</v>
      </c>
      <c r="C79" s="44">
        <v>46.677478989999997</v>
      </c>
      <c r="D79" s="132">
        <v>14.75010988</v>
      </c>
      <c r="E79" s="132">
        <v>31.927369110000001</v>
      </c>
      <c r="F79" s="132">
        <v>33.386925169999998</v>
      </c>
      <c r="G79" s="132">
        <v>8.6862878500000011</v>
      </c>
      <c r="H79" s="132">
        <v>24.700637320000002</v>
      </c>
      <c r="I79" s="132">
        <v>3125.1673975799999</v>
      </c>
      <c r="J79" s="132">
        <v>82.072431819999991</v>
      </c>
      <c r="K79" s="132">
        <v>3043.0949657599999</v>
      </c>
      <c r="L79" s="132">
        <v>4903.8090375299998</v>
      </c>
      <c r="M79" s="132">
        <v>4859.7548370599998</v>
      </c>
      <c r="N79" s="132">
        <v>44.054200469999998</v>
      </c>
      <c r="O79" s="132">
        <v>-6.9113947499999995</v>
      </c>
      <c r="P79" s="132">
        <v>8.5451467900000004</v>
      </c>
      <c r="Q79" s="44"/>
      <c r="R79" s="44"/>
      <c r="S79" s="44"/>
      <c r="T79" s="44"/>
      <c r="U79" s="44"/>
      <c r="V79" s="44"/>
    </row>
    <row r="80" spans="1:22" hidden="1" outlineLevel="1">
      <c r="A80" s="8">
        <v>42644</v>
      </c>
      <c r="B80" s="132">
        <v>7879.1490053300004</v>
      </c>
      <c r="C80" s="44">
        <v>41.50138518</v>
      </c>
      <c r="D80" s="132">
        <v>15.826884850000003</v>
      </c>
      <c r="E80" s="132">
        <v>25.674500330000001</v>
      </c>
      <c r="F80" s="132">
        <v>30.831136060000002</v>
      </c>
      <c r="G80" s="132">
        <v>8.4926873399999998</v>
      </c>
      <c r="H80" s="132">
        <v>22.338448720000002</v>
      </c>
      <c r="I80" s="132">
        <v>2926.99938415</v>
      </c>
      <c r="J80" s="132">
        <v>82.480248149999994</v>
      </c>
      <c r="K80" s="132">
        <v>2844.5191359999999</v>
      </c>
      <c r="L80" s="132">
        <v>4879.8170999399999</v>
      </c>
      <c r="M80" s="132">
        <v>4832.4513894399997</v>
      </c>
      <c r="N80" s="132">
        <v>47.365710500000006</v>
      </c>
      <c r="O80" s="132">
        <v>0.14854400000000006</v>
      </c>
      <c r="P80" s="132">
        <v>8.1940105499999998</v>
      </c>
      <c r="Q80" s="44"/>
      <c r="R80" s="44"/>
      <c r="S80" s="44"/>
      <c r="T80" s="44"/>
      <c r="U80" s="44"/>
      <c r="V80" s="44"/>
    </row>
    <row r="81" spans="1:22" hidden="1" outlineLevel="1">
      <c r="A81" s="8">
        <v>42675</v>
      </c>
      <c r="B81" s="132">
        <v>7841.1163972000004</v>
      </c>
      <c r="C81" s="44">
        <v>47.195488670000003</v>
      </c>
      <c r="D81" s="132">
        <v>16.92824826</v>
      </c>
      <c r="E81" s="132">
        <v>30.267240409999999</v>
      </c>
      <c r="F81" s="132">
        <v>34.497541249999998</v>
      </c>
      <c r="G81" s="132">
        <v>8.43803473</v>
      </c>
      <c r="H81" s="132">
        <v>26.059506519999999</v>
      </c>
      <c r="I81" s="132">
        <v>2857.2452919500001</v>
      </c>
      <c r="J81" s="132">
        <v>104.60116763000001</v>
      </c>
      <c r="K81" s="132">
        <v>2752.6441243199997</v>
      </c>
      <c r="L81" s="132">
        <v>4902.17807533</v>
      </c>
      <c r="M81" s="132">
        <v>4849.8466852499996</v>
      </c>
      <c r="N81" s="132">
        <v>52.331390079999998</v>
      </c>
      <c r="O81" s="132">
        <v>-4.5331267900000007</v>
      </c>
      <c r="P81" s="132">
        <v>8.2542443100000007</v>
      </c>
      <c r="Q81" s="44"/>
      <c r="R81" s="44"/>
      <c r="S81" s="44"/>
      <c r="T81" s="44"/>
      <c r="U81" s="44"/>
      <c r="V81" s="44"/>
    </row>
    <row r="82" spans="1:22" hidden="1" outlineLevel="1">
      <c r="A82" s="8">
        <v>42705</v>
      </c>
      <c r="B82" s="132">
        <v>7837.7443995499998</v>
      </c>
      <c r="C82" s="44">
        <v>43.582482760000005</v>
      </c>
      <c r="D82" s="132">
        <v>17.799393139999999</v>
      </c>
      <c r="E82" s="132">
        <v>25.783089619999998</v>
      </c>
      <c r="F82" s="132">
        <v>11.548977239999999</v>
      </c>
      <c r="G82" s="132">
        <v>7.6934723300000005</v>
      </c>
      <c r="H82" s="132">
        <v>3.8555049100000001</v>
      </c>
      <c r="I82" s="132">
        <v>2742.1304285200004</v>
      </c>
      <c r="J82" s="132">
        <v>82.205192240000002</v>
      </c>
      <c r="K82" s="132">
        <v>2659.9252362800003</v>
      </c>
      <c r="L82" s="132">
        <v>5040.4825110299998</v>
      </c>
      <c r="M82" s="132">
        <v>5002.5893990700006</v>
      </c>
      <c r="N82" s="132">
        <v>37.893111959999999</v>
      </c>
      <c r="O82" s="132">
        <v>-7.1813882900000001</v>
      </c>
      <c r="P82" s="132">
        <v>8.697078320000001</v>
      </c>
      <c r="Q82" s="44"/>
      <c r="R82" s="44"/>
      <c r="S82" s="44"/>
      <c r="T82" s="44"/>
      <c r="U82" s="44"/>
      <c r="V82" s="44"/>
    </row>
    <row r="83" spans="1:22" hidden="1" outlineLevel="1">
      <c r="A83" s="8">
        <v>42736</v>
      </c>
      <c r="B83" s="132">
        <v>7701.2243138699996</v>
      </c>
      <c r="C83" s="44">
        <v>49.094602829999999</v>
      </c>
      <c r="D83" s="132">
        <v>17.203031769999999</v>
      </c>
      <c r="E83" s="132">
        <v>31.89157106</v>
      </c>
      <c r="F83" s="132">
        <v>11.22530091</v>
      </c>
      <c r="G83" s="132">
        <v>8.3658306600000003</v>
      </c>
      <c r="H83" s="132">
        <v>2.8594702500000002</v>
      </c>
      <c r="I83" s="132">
        <v>2659.9513725199999</v>
      </c>
      <c r="J83" s="132">
        <v>84.879200160000011</v>
      </c>
      <c r="K83" s="132">
        <v>2575.07217236</v>
      </c>
      <c r="L83" s="132">
        <v>4980.9530376100001</v>
      </c>
      <c r="M83" s="132">
        <v>4938.57612479</v>
      </c>
      <c r="N83" s="132">
        <v>42.376912820000008</v>
      </c>
      <c r="O83" s="132">
        <v>-0.32103613999999997</v>
      </c>
      <c r="P83" s="132">
        <v>8.7746988199999993</v>
      </c>
      <c r="Q83" s="44"/>
      <c r="R83" s="44"/>
      <c r="S83" s="44"/>
      <c r="T83" s="44"/>
      <c r="U83" s="44"/>
      <c r="V83" s="44"/>
    </row>
    <row r="84" spans="1:22" hidden="1" outlineLevel="1">
      <c r="A84" s="8">
        <v>42767</v>
      </c>
      <c r="B84" s="132">
        <v>7983.0677237299997</v>
      </c>
      <c r="C84" s="44">
        <v>50.859446800000001</v>
      </c>
      <c r="D84" s="132">
        <v>18.112757219999999</v>
      </c>
      <c r="E84" s="132">
        <v>32.746689580000002</v>
      </c>
      <c r="F84" s="132">
        <v>12.26255012</v>
      </c>
      <c r="G84" s="132">
        <v>7.5065186200000005</v>
      </c>
      <c r="H84" s="132">
        <v>4.7560315000000006</v>
      </c>
      <c r="I84" s="132">
        <v>2827.0248989900001</v>
      </c>
      <c r="J84" s="132">
        <v>81.161822600000008</v>
      </c>
      <c r="K84" s="132">
        <v>2745.8630763900001</v>
      </c>
      <c r="L84" s="132">
        <v>5092.9208278199994</v>
      </c>
      <c r="M84" s="132">
        <v>5047.9020475399993</v>
      </c>
      <c r="N84" s="132">
        <v>45.018780280000001</v>
      </c>
      <c r="O84" s="132">
        <v>-3.5457359799999999</v>
      </c>
      <c r="P84" s="132">
        <v>9.1837083899999996</v>
      </c>
      <c r="Q84" s="44"/>
      <c r="R84" s="44"/>
      <c r="S84" s="44"/>
      <c r="T84" s="44"/>
      <c r="U84" s="44"/>
      <c r="V84" s="44"/>
    </row>
    <row r="85" spans="1:22" hidden="1" outlineLevel="1">
      <c r="A85" s="8">
        <v>42795</v>
      </c>
      <c r="B85" s="132">
        <v>8189.25110761</v>
      </c>
      <c r="C85" s="44">
        <v>34.542883849999996</v>
      </c>
      <c r="D85" s="132">
        <v>16.325281799999999</v>
      </c>
      <c r="E85" s="132">
        <v>18.21760205</v>
      </c>
      <c r="F85" s="132">
        <v>92.888631969999992</v>
      </c>
      <c r="G85" s="132">
        <v>6.7439911400000003</v>
      </c>
      <c r="H85" s="132">
        <v>86.14464083</v>
      </c>
      <c r="I85" s="132">
        <v>2959.2703992100005</v>
      </c>
      <c r="J85" s="132">
        <v>88.754757269999999</v>
      </c>
      <c r="K85" s="132">
        <v>2870.51564194</v>
      </c>
      <c r="L85" s="132">
        <v>5102.5491925799997</v>
      </c>
      <c r="M85" s="132">
        <v>5052.9035628500005</v>
      </c>
      <c r="N85" s="132">
        <v>49.645629730000003</v>
      </c>
      <c r="O85" s="132">
        <v>-0.90343831000000008</v>
      </c>
      <c r="P85" s="132">
        <v>5.4137815700000003</v>
      </c>
      <c r="Q85" s="44"/>
      <c r="R85" s="44"/>
      <c r="S85" s="44"/>
      <c r="T85" s="44"/>
      <c r="U85" s="44"/>
      <c r="V85" s="44"/>
    </row>
    <row r="86" spans="1:22" hidden="1" outlineLevel="1">
      <c r="A86" s="8">
        <v>42826</v>
      </c>
      <c r="B86" s="132">
        <v>8586.7999929699999</v>
      </c>
      <c r="C86" s="44">
        <v>34.358601890000003</v>
      </c>
      <c r="D86" s="132">
        <v>21.452592500000002</v>
      </c>
      <c r="E86" s="132">
        <v>12.906009390000001</v>
      </c>
      <c r="F86" s="132">
        <v>92.669940959999991</v>
      </c>
      <c r="G86" s="132">
        <v>6.9526433599999997</v>
      </c>
      <c r="H86" s="132">
        <v>85.717297599999995</v>
      </c>
      <c r="I86" s="132">
        <v>3183.2331999600001</v>
      </c>
      <c r="J86" s="132">
        <v>89.282859169999995</v>
      </c>
      <c r="K86" s="132">
        <v>3093.9503407900002</v>
      </c>
      <c r="L86" s="132">
        <v>5276.5382501599997</v>
      </c>
      <c r="M86" s="132">
        <v>5224.1682557399999</v>
      </c>
      <c r="N86" s="132">
        <v>52.369994419999998</v>
      </c>
      <c r="O86" s="132">
        <v>-3.2803287299999999</v>
      </c>
      <c r="P86" s="132">
        <v>5.3092550000000003</v>
      </c>
      <c r="Q86" s="44"/>
      <c r="R86" s="44"/>
      <c r="S86" s="44"/>
      <c r="T86" s="44"/>
      <c r="U86" s="44"/>
      <c r="V86" s="44"/>
    </row>
    <row r="87" spans="1:22" hidden="1" outlineLevel="1">
      <c r="A87" s="8">
        <v>42856</v>
      </c>
      <c r="B87" s="132">
        <v>9062.5926611800005</v>
      </c>
      <c r="C87" s="44">
        <v>36.105440270000003</v>
      </c>
      <c r="D87" s="132">
        <v>22.85596018</v>
      </c>
      <c r="E87" s="132">
        <v>13.24948009</v>
      </c>
      <c r="F87" s="132">
        <v>109.53607565999999</v>
      </c>
      <c r="G87" s="132">
        <v>7.5268877099999996</v>
      </c>
      <c r="H87" s="132">
        <v>102.00918794999998</v>
      </c>
      <c r="I87" s="132">
        <v>3575.8090781999999</v>
      </c>
      <c r="J87" s="132">
        <v>74.740042779999996</v>
      </c>
      <c r="K87" s="132">
        <v>3501.0690354200001</v>
      </c>
      <c r="L87" s="132">
        <v>5341.1420670500002</v>
      </c>
      <c r="M87" s="132">
        <v>5283.9386720399998</v>
      </c>
      <c r="N87" s="132">
        <v>57.203395010000001</v>
      </c>
      <c r="O87" s="132">
        <v>6.1960339999999996E-2</v>
      </c>
      <c r="P87" s="132">
        <v>5.3411095499999997</v>
      </c>
      <c r="Q87" s="44"/>
      <c r="R87" s="44"/>
      <c r="S87" s="44"/>
      <c r="T87" s="44"/>
      <c r="U87" s="44"/>
      <c r="V87" s="44"/>
    </row>
    <row r="88" spans="1:22" hidden="1" outlineLevel="1">
      <c r="A88" s="8">
        <v>42887</v>
      </c>
      <c r="B88" s="132">
        <v>8807.3992682099997</v>
      </c>
      <c r="C88" s="44">
        <v>37.215737230000002</v>
      </c>
      <c r="D88" s="132">
        <v>24.199799370000001</v>
      </c>
      <c r="E88" s="132">
        <v>13.015937860000001</v>
      </c>
      <c r="F88" s="132">
        <v>108.92390308</v>
      </c>
      <c r="G88" s="132">
        <v>6.4444542399999998</v>
      </c>
      <c r="H88" s="132">
        <v>102.47944884</v>
      </c>
      <c r="I88" s="132">
        <v>3214.1634735099997</v>
      </c>
      <c r="J88" s="132">
        <v>86.531626500000002</v>
      </c>
      <c r="K88" s="132">
        <v>3127.6318470099995</v>
      </c>
      <c r="L88" s="132">
        <v>5447.0961543900003</v>
      </c>
      <c r="M88" s="132">
        <v>5388.7536286099994</v>
      </c>
      <c r="N88" s="132">
        <v>58.342525779999995</v>
      </c>
      <c r="O88" s="132">
        <v>4.8939208900000004</v>
      </c>
      <c r="P88" s="132">
        <v>5.6409583899999998</v>
      </c>
      <c r="Q88" s="44"/>
      <c r="R88" s="44"/>
      <c r="S88" s="44"/>
      <c r="T88" s="44"/>
      <c r="U88" s="44"/>
      <c r="V88" s="44"/>
    </row>
    <row r="89" spans="1:22" hidden="1" outlineLevel="1">
      <c r="A89" s="8">
        <v>42917</v>
      </c>
      <c r="B89" s="132">
        <v>9087.64544183</v>
      </c>
      <c r="C89" s="44">
        <v>39.57793787</v>
      </c>
      <c r="D89" s="132">
        <v>22.5555673</v>
      </c>
      <c r="E89" s="132">
        <v>17.02237057</v>
      </c>
      <c r="F89" s="132">
        <v>142.07454425999998</v>
      </c>
      <c r="G89" s="132">
        <v>6.5198099699999998</v>
      </c>
      <c r="H89" s="132">
        <v>135.55473429</v>
      </c>
      <c r="I89" s="132">
        <v>3472.4159258500003</v>
      </c>
      <c r="J89" s="132">
        <v>77.867090269999991</v>
      </c>
      <c r="K89" s="132">
        <v>3394.5488355800003</v>
      </c>
      <c r="L89" s="132">
        <v>5433.5770338500006</v>
      </c>
      <c r="M89" s="132">
        <v>5376.7151145700009</v>
      </c>
      <c r="N89" s="132">
        <v>56.861919279999995</v>
      </c>
      <c r="O89" s="132">
        <v>0.31214962999999996</v>
      </c>
      <c r="P89" s="132">
        <v>5.2110991000000002</v>
      </c>
      <c r="Q89" s="44"/>
      <c r="R89" s="44"/>
      <c r="S89" s="44"/>
      <c r="T89" s="44"/>
      <c r="U89" s="44"/>
      <c r="V89" s="44"/>
    </row>
    <row r="90" spans="1:22" hidden="1" outlineLevel="1">
      <c r="A90" s="8">
        <v>42948</v>
      </c>
      <c r="B90" s="132">
        <v>8771.3431017700004</v>
      </c>
      <c r="C90" s="44">
        <v>34.528173719999998</v>
      </c>
      <c r="D90" s="132">
        <v>23.495280829999999</v>
      </c>
      <c r="E90" s="132">
        <v>11.032892889999999</v>
      </c>
      <c r="F90" s="132">
        <v>158.16152693999999</v>
      </c>
      <c r="G90" s="132">
        <v>5.29413205</v>
      </c>
      <c r="H90" s="132">
        <v>152.86739488999999</v>
      </c>
      <c r="I90" s="132">
        <v>3181.3605210100004</v>
      </c>
      <c r="J90" s="132">
        <v>75.270114660000004</v>
      </c>
      <c r="K90" s="132">
        <v>3106.0904063500002</v>
      </c>
      <c r="L90" s="132">
        <v>5397.2928800999998</v>
      </c>
      <c r="M90" s="132">
        <v>5331.8380560300002</v>
      </c>
      <c r="N90" s="132">
        <v>65.454824070000001</v>
      </c>
      <c r="O90" s="132">
        <v>7.3249899999999979E-2</v>
      </c>
      <c r="P90" s="132">
        <v>5.5248737700000001</v>
      </c>
      <c r="Q90" s="44"/>
      <c r="R90" s="44"/>
      <c r="S90" s="44"/>
      <c r="T90" s="44"/>
      <c r="U90" s="44"/>
      <c r="V90" s="44"/>
    </row>
    <row r="91" spans="1:22" hidden="1" outlineLevel="1">
      <c r="A91" s="8">
        <v>42979</v>
      </c>
      <c r="B91" s="132">
        <v>8674.8073749399991</v>
      </c>
      <c r="C91" s="44">
        <v>31.780722310000002</v>
      </c>
      <c r="D91" s="132">
        <v>24.253787100000004</v>
      </c>
      <c r="E91" s="132">
        <v>7.5269352099999995</v>
      </c>
      <c r="F91" s="132">
        <v>157.65687193000002</v>
      </c>
      <c r="G91" s="132">
        <v>5.5585300399999999</v>
      </c>
      <c r="H91" s="132">
        <v>152.09834189</v>
      </c>
      <c r="I91" s="132">
        <v>2992.5592712400003</v>
      </c>
      <c r="J91" s="132">
        <v>72.327056999999996</v>
      </c>
      <c r="K91" s="132">
        <v>2920.2322142399998</v>
      </c>
      <c r="L91" s="132">
        <v>5492.8105094599996</v>
      </c>
      <c r="M91" s="132">
        <v>5430.6282875899997</v>
      </c>
      <c r="N91" s="132">
        <v>62.182221869999992</v>
      </c>
      <c r="O91" s="132">
        <v>-0.41873666999999998</v>
      </c>
      <c r="P91" s="132">
        <v>3.7976767799999998</v>
      </c>
      <c r="Q91" s="44"/>
      <c r="R91" s="44"/>
      <c r="S91" s="44"/>
      <c r="T91" s="44"/>
      <c r="U91" s="44"/>
      <c r="V91" s="44"/>
    </row>
    <row r="92" spans="1:22" hidden="1" outlineLevel="1">
      <c r="A92" s="8">
        <v>43009</v>
      </c>
      <c r="B92" s="132">
        <v>8654.7570278399999</v>
      </c>
      <c r="C92" s="44">
        <v>38.53908543</v>
      </c>
      <c r="D92" s="132">
        <v>24.08576176</v>
      </c>
      <c r="E92" s="132">
        <v>14.45332367</v>
      </c>
      <c r="F92" s="132">
        <v>143.19000784000002</v>
      </c>
      <c r="G92" s="132">
        <v>6.3349532799999997</v>
      </c>
      <c r="H92" s="132">
        <v>136.85505456000001</v>
      </c>
      <c r="I92" s="132">
        <v>2976.7579108299997</v>
      </c>
      <c r="J92" s="132">
        <v>85.455472889999996</v>
      </c>
      <c r="K92" s="132">
        <v>2891.3024379399999</v>
      </c>
      <c r="L92" s="132">
        <v>5496.2700237399995</v>
      </c>
      <c r="M92" s="132">
        <v>5433.3814166600005</v>
      </c>
      <c r="N92" s="132">
        <v>62.88860708</v>
      </c>
      <c r="O92" s="132">
        <v>-2.47113535</v>
      </c>
      <c r="P92" s="132">
        <v>3.7682265300000002</v>
      </c>
      <c r="Q92" s="44"/>
      <c r="R92" s="44"/>
      <c r="S92" s="44"/>
      <c r="T92" s="44"/>
      <c r="U92" s="44"/>
      <c r="V92" s="44"/>
    </row>
    <row r="93" spans="1:22" hidden="1" outlineLevel="1">
      <c r="A93" s="8">
        <v>43040</v>
      </c>
      <c r="B93" s="132">
        <v>8637.3623410500004</v>
      </c>
      <c r="C93" s="44">
        <v>38.015337940000002</v>
      </c>
      <c r="D93" s="132">
        <v>22.91592837</v>
      </c>
      <c r="E93" s="132">
        <v>15.099409570000001</v>
      </c>
      <c r="F93" s="132">
        <v>125.82728299</v>
      </c>
      <c r="G93" s="132">
        <v>8.7257169500000007</v>
      </c>
      <c r="H93" s="132">
        <v>117.10156603999999</v>
      </c>
      <c r="I93" s="132">
        <v>2862.5756577900002</v>
      </c>
      <c r="J93" s="132">
        <v>87.019912230000003</v>
      </c>
      <c r="K93" s="132">
        <v>2775.5557455600001</v>
      </c>
      <c r="L93" s="132">
        <v>5610.9440623299997</v>
      </c>
      <c r="M93" s="132">
        <v>5549.6758958599994</v>
      </c>
      <c r="N93" s="132">
        <v>61.268166469999997</v>
      </c>
      <c r="O93" s="132">
        <v>0.17307791000000017</v>
      </c>
      <c r="P93" s="132">
        <v>3.77060219</v>
      </c>
      <c r="Q93" s="44"/>
      <c r="R93" s="44"/>
      <c r="S93" s="44"/>
      <c r="T93" s="44"/>
      <c r="U93" s="44"/>
      <c r="V93" s="44"/>
    </row>
    <row r="94" spans="1:22" hidden="1" outlineLevel="1">
      <c r="A94" s="8">
        <v>43070</v>
      </c>
      <c r="B94" s="132">
        <v>8932.2634232799992</v>
      </c>
      <c r="C94" s="44">
        <v>53.477441659999997</v>
      </c>
      <c r="D94" s="132">
        <v>26.467577210000002</v>
      </c>
      <c r="E94" s="132">
        <v>27.009864450000002</v>
      </c>
      <c r="F94" s="132">
        <v>6.0251290500000003</v>
      </c>
      <c r="G94" s="132">
        <v>4.0771067199999997</v>
      </c>
      <c r="H94" s="132">
        <v>1.9480223300000001</v>
      </c>
      <c r="I94" s="132">
        <v>3045.1985865500001</v>
      </c>
      <c r="J94" s="132">
        <v>133.34724924</v>
      </c>
      <c r="K94" s="132">
        <v>2911.85133731</v>
      </c>
      <c r="L94" s="132">
        <v>5827.5622660200006</v>
      </c>
      <c r="M94" s="132">
        <v>5773.3588546800001</v>
      </c>
      <c r="N94" s="132">
        <v>54.203411340000002</v>
      </c>
      <c r="O94" s="132">
        <v>23.088672240000001</v>
      </c>
      <c r="P94" s="132">
        <v>3.7441134299999996</v>
      </c>
      <c r="Q94" s="44"/>
      <c r="R94" s="44"/>
      <c r="S94" s="44"/>
      <c r="T94" s="44"/>
      <c r="U94" s="44"/>
      <c r="V94" s="44"/>
    </row>
    <row r="95" spans="1:22" hidden="1" outlineLevel="1">
      <c r="A95" s="8">
        <v>43101</v>
      </c>
      <c r="B95" s="132">
        <v>8724.7015374599996</v>
      </c>
      <c r="C95" s="44">
        <v>41.332830869999995</v>
      </c>
      <c r="D95" s="132">
        <v>26.113851369999999</v>
      </c>
      <c r="E95" s="132">
        <v>15.218979499999998</v>
      </c>
      <c r="F95" s="132">
        <v>17.128621200000001</v>
      </c>
      <c r="G95" s="132">
        <v>6.6772333000000001</v>
      </c>
      <c r="H95" s="132">
        <v>10.4513879</v>
      </c>
      <c r="I95" s="132">
        <v>2890.7628711799998</v>
      </c>
      <c r="J95" s="132">
        <v>77.956492620000006</v>
      </c>
      <c r="K95" s="132">
        <v>2812.8063785599998</v>
      </c>
      <c r="L95" s="132">
        <v>5775.4772142099991</v>
      </c>
      <c r="M95" s="132">
        <v>5717.5493422399995</v>
      </c>
      <c r="N95" s="132">
        <v>57.927871969999998</v>
      </c>
      <c r="O95" s="132">
        <v>20.197789070000002</v>
      </c>
      <c r="P95" s="132">
        <v>3.7583552600000001</v>
      </c>
      <c r="Q95" s="44"/>
      <c r="R95" s="44"/>
      <c r="S95" s="44"/>
      <c r="T95" s="44"/>
      <c r="U95" s="44"/>
      <c r="V95" s="44"/>
    </row>
    <row r="96" spans="1:22" hidden="1" outlineLevel="1">
      <c r="A96" s="8">
        <v>43132</v>
      </c>
      <c r="B96" s="132">
        <v>8984.7734191799991</v>
      </c>
      <c r="C96" s="44">
        <v>51.362997039999996</v>
      </c>
      <c r="D96" s="132">
        <v>22.704009550000002</v>
      </c>
      <c r="E96" s="132">
        <v>28.658987490000001</v>
      </c>
      <c r="F96" s="132">
        <v>89.92691588000001</v>
      </c>
      <c r="G96" s="132">
        <v>5.8599637700000002</v>
      </c>
      <c r="H96" s="132">
        <v>84.066952110000003</v>
      </c>
      <c r="I96" s="132">
        <v>3075.3939985799998</v>
      </c>
      <c r="J96" s="132">
        <v>89.257093779999991</v>
      </c>
      <c r="K96" s="132">
        <v>2986.1369048000001</v>
      </c>
      <c r="L96" s="132">
        <v>5768.0895076799998</v>
      </c>
      <c r="M96" s="132">
        <v>5709.5092103699999</v>
      </c>
      <c r="N96" s="132">
        <v>58.580297309999999</v>
      </c>
      <c r="O96" s="132">
        <v>-6.2526177300000008</v>
      </c>
      <c r="P96" s="132">
        <v>4.2508909999999993</v>
      </c>
      <c r="Q96" s="44"/>
      <c r="R96" s="44"/>
      <c r="S96" s="44"/>
      <c r="T96" s="44"/>
      <c r="U96" s="44"/>
      <c r="V96" s="44"/>
    </row>
    <row r="97" spans="1:22" hidden="1" outlineLevel="1">
      <c r="A97" s="8">
        <v>43160</v>
      </c>
      <c r="B97" s="132">
        <v>8917.2592192400007</v>
      </c>
      <c r="C97" s="44">
        <v>36.617767850000007</v>
      </c>
      <c r="D97" s="132">
        <v>22.753908060000001</v>
      </c>
      <c r="E97" s="132">
        <v>13.863859789999999</v>
      </c>
      <c r="F97" s="132">
        <v>68.485290079999999</v>
      </c>
      <c r="G97" s="132">
        <v>6.0204955699999996</v>
      </c>
      <c r="H97" s="132">
        <v>62.464794510000004</v>
      </c>
      <c r="I97" s="132">
        <v>2991.6705071100005</v>
      </c>
      <c r="J97" s="132">
        <v>91.499797799999996</v>
      </c>
      <c r="K97" s="132">
        <v>2900.1707093099999</v>
      </c>
      <c r="L97" s="132">
        <v>5820.4856541999998</v>
      </c>
      <c r="M97" s="132">
        <v>5760.1913542699995</v>
      </c>
      <c r="N97" s="132">
        <v>60.294299929999994</v>
      </c>
      <c r="O97" s="132">
        <v>-2.2905359900000004</v>
      </c>
      <c r="P97" s="132">
        <v>4.5313294299999995</v>
      </c>
      <c r="Q97" s="44"/>
      <c r="R97" s="44"/>
      <c r="S97" s="44"/>
      <c r="T97" s="44"/>
      <c r="U97" s="44"/>
      <c r="V97" s="44"/>
    </row>
    <row r="98" spans="1:22" hidden="1" outlineLevel="1">
      <c r="A98" s="8">
        <v>43191</v>
      </c>
      <c r="B98" s="132">
        <v>9226.4682742599998</v>
      </c>
      <c r="C98" s="44">
        <v>35.617519520000002</v>
      </c>
      <c r="D98" s="132">
        <v>23.3610319</v>
      </c>
      <c r="E98" s="132">
        <v>12.25648762</v>
      </c>
      <c r="F98" s="132">
        <v>55.626074799999998</v>
      </c>
      <c r="G98" s="132">
        <v>3.3614468400000002</v>
      </c>
      <c r="H98" s="132">
        <v>52.264627959999999</v>
      </c>
      <c r="I98" s="132">
        <v>3233.9871414700001</v>
      </c>
      <c r="J98" s="132">
        <v>88.561856620000015</v>
      </c>
      <c r="K98" s="132">
        <v>3145.42528485</v>
      </c>
      <c r="L98" s="132">
        <v>5901.2375384699999</v>
      </c>
      <c r="M98" s="132">
        <v>5832.8680082699993</v>
      </c>
      <c r="N98" s="132">
        <v>68.369530200000014</v>
      </c>
      <c r="O98" s="132">
        <v>-19.151452070000001</v>
      </c>
      <c r="P98" s="132">
        <v>4.3310848799999997</v>
      </c>
      <c r="Q98" s="44"/>
      <c r="R98" s="44"/>
      <c r="S98" s="44"/>
      <c r="T98" s="44"/>
      <c r="U98" s="44"/>
      <c r="V98" s="44"/>
    </row>
    <row r="99" spans="1:22" hidden="1" outlineLevel="1">
      <c r="A99" s="8">
        <v>43221</v>
      </c>
      <c r="B99" s="132">
        <v>9132.3370107999999</v>
      </c>
      <c r="C99" s="44">
        <v>40.023956350000006</v>
      </c>
      <c r="D99" s="132">
        <v>22.77267964</v>
      </c>
      <c r="E99" s="132">
        <v>17.251276709999999</v>
      </c>
      <c r="F99" s="132">
        <v>67.820153140000002</v>
      </c>
      <c r="G99" s="132">
        <v>3.5185909299999998</v>
      </c>
      <c r="H99" s="132">
        <v>64.30156221</v>
      </c>
      <c r="I99" s="132">
        <v>3192.64437843</v>
      </c>
      <c r="J99" s="132">
        <v>90.045428350000009</v>
      </c>
      <c r="K99" s="132">
        <v>3102.5989500799997</v>
      </c>
      <c r="L99" s="132">
        <v>5831.84852288</v>
      </c>
      <c r="M99" s="132">
        <v>5759.650524480001</v>
      </c>
      <c r="N99" s="132">
        <v>72.197998400000003</v>
      </c>
      <c r="O99" s="132">
        <v>0.17223472000000001</v>
      </c>
      <c r="P99" s="132">
        <v>3.92877199</v>
      </c>
      <c r="Q99" s="44"/>
      <c r="R99" s="44"/>
      <c r="S99" s="44"/>
      <c r="T99" s="44"/>
      <c r="U99" s="44"/>
      <c r="V99" s="44"/>
    </row>
    <row r="100" spans="1:22" hidden="1" outlineLevel="1">
      <c r="A100" s="8">
        <v>43252</v>
      </c>
      <c r="B100" s="132">
        <v>9140.6074571600002</v>
      </c>
      <c r="C100" s="44">
        <v>30.411029710000001</v>
      </c>
      <c r="D100" s="132">
        <v>19.299496900000001</v>
      </c>
      <c r="E100" s="132">
        <v>11.11153281</v>
      </c>
      <c r="F100" s="132">
        <v>56.965586349999995</v>
      </c>
      <c r="G100" s="132">
        <v>7.7874831800000006</v>
      </c>
      <c r="H100" s="132">
        <v>49.17810317</v>
      </c>
      <c r="I100" s="132">
        <v>3018.48605056</v>
      </c>
      <c r="J100" s="132">
        <v>81.004420210000006</v>
      </c>
      <c r="K100" s="132">
        <v>2937.4816303500002</v>
      </c>
      <c r="L100" s="132">
        <v>6034.7447905400004</v>
      </c>
      <c r="M100" s="132">
        <v>5963.3877044299998</v>
      </c>
      <c r="N100" s="132">
        <v>71.357086110000012</v>
      </c>
      <c r="O100" s="132">
        <v>-5.3863935399999994</v>
      </c>
      <c r="P100" s="132">
        <v>4.0405157900000006</v>
      </c>
      <c r="Q100" s="44"/>
      <c r="R100" s="44"/>
      <c r="S100" s="44"/>
      <c r="T100" s="44"/>
      <c r="U100" s="44"/>
      <c r="V100" s="44"/>
    </row>
    <row r="101" spans="1:22" hidden="1" outlineLevel="1">
      <c r="A101" s="8">
        <v>43282</v>
      </c>
      <c r="B101" s="132">
        <v>9419.8508841300008</v>
      </c>
      <c r="C101" s="44">
        <v>25.454897190000001</v>
      </c>
      <c r="D101" s="132">
        <v>19.909832049999999</v>
      </c>
      <c r="E101" s="132">
        <v>5.5450651399999993</v>
      </c>
      <c r="F101" s="132">
        <v>57.230797129999992</v>
      </c>
      <c r="G101" s="132">
        <v>5.7577563899999999</v>
      </c>
      <c r="H101" s="132">
        <v>51.473040740000002</v>
      </c>
      <c r="I101" s="132">
        <v>3283.7205480699995</v>
      </c>
      <c r="J101" s="132">
        <v>86.02074952000001</v>
      </c>
      <c r="K101" s="132">
        <v>3197.6997985500002</v>
      </c>
      <c r="L101" s="132">
        <v>6053.4446417399995</v>
      </c>
      <c r="M101" s="132">
        <v>5983.5603992300003</v>
      </c>
      <c r="N101" s="132">
        <v>69.884242510000007</v>
      </c>
      <c r="O101" s="132">
        <v>-0.20894918000000001</v>
      </c>
      <c r="P101" s="132">
        <v>4.2746513200000003</v>
      </c>
      <c r="Q101" s="44"/>
      <c r="R101" s="44"/>
      <c r="S101" s="44"/>
      <c r="T101" s="44"/>
      <c r="U101" s="44"/>
      <c r="V101" s="44"/>
    </row>
    <row r="102" spans="1:22" hidden="1" outlineLevel="1">
      <c r="A102" s="8">
        <v>43313</v>
      </c>
      <c r="B102" s="132">
        <v>9398.6763484000003</v>
      </c>
      <c r="C102" s="44">
        <v>24.928748450000001</v>
      </c>
      <c r="D102" s="132">
        <v>20.031839380000001</v>
      </c>
      <c r="E102" s="132">
        <v>4.8969090700000004</v>
      </c>
      <c r="F102" s="132">
        <v>96.650109049999998</v>
      </c>
      <c r="G102" s="132">
        <v>5.2300566499999999</v>
      </c>
      <c r="H102" s="132">
        <v>91.420052400000003</v>
      </c>
      <c r="I102" s="132">
        <v>3087.2341812599998</v>
      </c>
      <c r="J102" s="132">
        <v>78.761324680000001</v>
      </c>
      <c r="K102" s="132">
        <v>3008.4728565799996</v>
      </c>
      <c r="L102" s="132">
        <v>6189.8633096399999</v>
      </c>
      <c r="M102" s="132">
        <v>6117.3803020100004</v>
      </c>
      <c r="N102" s="132">
        <v>72.483007630000003</v>
      </c>
      <c r="O102" s="132">
        <v>1.7099703599999998</v>
      </c>
      <c r="P102" s="132">
        <v>4.3679291899999999</v>
      </c>
      <c r="Q102" s="44"/>
      <c r="R102" s="44"/>
      <c r="S102" s="44"/>
      <c r="T102" s="44"/>
      <c r="U102" s="44"/>
      <c r="V102" s="44"/>
    </row>
    <row r="103" spans="1:22" hidden="1" outlineLevel="1">
      <c r="A103" s="8">
        <v>43344</v>
      </c>
      <c r="B103" s="132">
        <v>9681.7563705800003</v>
      </c>
      <c r="C103" s="44">
        <v>27.306450340000001</v>
      </c>
      <c r="D103" s="132">
        <v>20.99983374</v>
      </c>
      <c r="E103" s="132">
        <v>6.3066165999999999</v>
      </c>
      <c r="F103" s="132">
        <v>101.89591937</v>
      </c>
      <c r="G103" s="132">
        <v>4.8497591599999996</v>
      </c>
      <c r="H103" s="132">
        <v>97.046160209999996</v>
      </c>
      <c r="I103" s="132">
        <v>3277.9173811999999</v>
      </c>
      <c r="J103" s="132">
        <v>81.269086999999999</v>
      </c>
      <c r="K103" s="132">
        <v>3196.6482942000002</v>
      </c>
      <c r="L103" s="132">
        <v>6274.6366196700001</v>
      </c>
      <c r="M103" s="132">
        <v>6201.9761828800001</v>
      </c>
      <c r="N103" s="132">
        <v>72.660436789999991</v>
      </c>
      <c r="O103" s="132">
        <v>0.53012472999999993</v>
      </c>
      <c r="P103" s="132">
        <v>4.1094644300000001</v>
      </c>
      <c r="Q103" s="44"/>
      <c r="R103" s="44"/>
      <c r="S103" s="44"/>
      <c r="T103" s="44"/>
      <c r="U103" s="44"/>
      <c r="V103" s="44"/>
    </row>
    <row r="104" spans="1:22" hidden="1" outlineLevel="1">
      <c r="A104" s="8">
        <v>43374</v>
      </c>
      <c r="B104" s="132">
        <v>10026.429416630001</v>
      </c>
      <c r="C104" s="44">
        <v>61.548215150000004</v>
      </c>
      <c r="D104" s="132">
        <v>22.017872769999997</v>
      </c>
      <c r="E104" s="132">
        <v>39.530342380000008</v>
      </c>
      <c r="F104" s="132">
        <v>89.596540070000003</v>
      </c>
      <c r="G104" s="132">
        <v>4.0494968</v>
      </c>
      <c r="H104" s="132">
        <v>85.547043270000003</v>
      </c>
      <c r="I104" s="132">
        <v>3620.9559758199994</v>
      </c>
      <c r="J104" s="132">
        <v>134.15392265</v>
      </c>
      <c r="K104" s="132">
        <v>3486.8020531699995</v>
      </c>
      <c r="L104" s="132">
        <v>6254.3286855899996</v>
      </c>
      <c r="M104" s="132">
        <v>6181.2446703799997</v>
      </c>
      <c r="N104" s="132">
        <v>73.084015210000004</v>
      </c>
      <c r="O104" s="132">
        <v>-5.8588231300000002</v>
      </c>
      <c r="P104" s="132">
        <v>4.0128023600000002</v>
      </c>
      <c r="Q104" s="44"/>
      <c r="R104" s="44"/>
      <c r="S104" s="44"/>
      <c r="T104" s="44"/>
      <c r="U104" s="44"/>
      <c r="V104" s="44"/>
    </row>
    <row r="105" spans="1:22" hidden="1" outlineLevel="1">
      <c r="A105" s="8">
        <v>43405</v>
      </c>
      <c r="B105" s="132">
        <v>9525.1306639800005</v>
      </c>
      <c r="C105" s="44">
        <v>53.466527209999995</v>
      </c>
      <c r="D105" s="132">
        <v>19.78455919</v>
      </c>
      <c r="E105" s="132">
        <v>33.681968019999999</v>
      </c>
      <c r="F105" s="132">
        <v>102.31224755</v>
      </c>
      <c r="G105" s="132">
        <v>3.9399747199999999</v>
      </c>
      <c r="H105" s="132">
        <v>98.37227283</v>
      </c>
      <c r="I105" s="132">
        <v>3076.4851186700002</v>
      </c>
      <c r="J105" s="132">
        <v>120.77560243000001</v>
      </c>
      <c r="K105" s="132">
        <v>2955.7095162400001</v>
      </c>
      <c r="L105" s="132">
        <v>6292.8667705500002</v>
      </c>
      <c r="M105" s="132">
        <v>6217.3134488699998</v>
      </c>
      <c r="N105" s="132">
        <v>75.553321679999996</v>
      </c>
      <c r="O105" s="132">
        <v>-0.37461918999999988</v>
      </c>
      <c r="P105" s="132">
        <v>3.2619166599999998</v>
      </c>
      <c r="Q105" s="44"/>
      <c r="R105" s="44"/>
      <c r="S105" s="44"/>
      <c r="T105" s="44"/>
      <c r="U105" s="44"/>
      <c r="V105" s="44"/>
    </row>
    <row r="106" spans="1:22" hidden="1" outlineLevel="1">
      <c r="A106" s="8">
        <v>43435</v>
      </c>
      <c r="B106" s="132">
        <v>9637.5232654499996</v>
      </c>
      <c r="C106" s="44">
        <v>72.729674399999993</v>
      </c>
      <c r="D106" s="132">
        <v>18.9436918</v>
      </c>
      <c r="E106" s="132">
        <v>53.785982600000004</v>
      </c>
      <c r="F106" s="132">
        <v>6.8200268100000008</v>
      </c>
      <c r="G106" s="132">
        <v>5.4682168200000003</v>
      </c>
      <c r="H106" s="132">
        <v>1.35180999</v>
      </c>
      <c r="I106" s="132">
        <v>3212.2955335500001</v>
      </c>
      <c r="J106" s="132">
        <v>94.330971709999986</v>
      </c>
      <c r="K106" s="132">
        <v>3117.96456184</v>
      </c>
      <c r="L106" s="132">
        <v>6345.67803069</v>
      </c>
      <c r="M106" s="132">
        <v>6277.4162573400008</v>
      </c>
      <c r="N106" s="132">
        <v>68.261773349999999</v>
      </c>
      <c r="O106" s="132">
        <v>6.0256653099999999</v>
      </c>
      <c r="P106" s="132">
        <v>3.4838319899999997</v>
      </c>
      <c r="Q106" s="44"/>
      <c r="R106" s="44"/>
      <c r="S106" s="44"/>
      <c r="T106" s="44"/>
      <c r="U106" s="44"/>
      <c r="V106" s="44"/>
    </row>
    <row r="107" spans="1:22" hidden="1" outlineLevel="1">
      <c r="A107" s="8">
        <v>43466</v>
      </c>
      <c r="B107" s="132">
        <v>9614.7176377300002</v>
      </c>
      <c r="C107" s="44">
        <v>65.027761609999999</v>
      </c>
      <c r="D107" s="132">
        <v>19.089514010000002</v>
      </c>
      <c r="E107" s="132">
        <v>45.938247600000004</v>
      </c>
      <c r="F107" s="132">
        <v>9.2015843100000012</v>
      </c>
      <c r="G107" s="132">
        <v>7.3099403899999995</v>
      </c>
      <c r="H107" s="132">
        <v>1.8916439199999999</v>
      </c>
      <c r="I107" s="132">
        <v>3155.49179026</v>
      </c>
      <c r="J107" s="132">
        <v>84.485654289999999</v>
      </c>
      <c r="K107" s="132">
        <v>3071.0061359700003</v>
      </c>
      <c r="L107" s="132">
        <v>6384.9965015500002</v>
      </c>
      <c r="M107" s="132">
        <v>6313.2520851499994</v>
      </c>
      <c r="N107" s="132">
        <v>71.744416399999992</v>
      </c>
      <c r="O107" s="132">
        <v>0.95752848999999995</v>
      </c>
      <c r="P107" s="132">
        <v>3.16194935</v>
      </c>
      <c r="Q107" s="44"/>
      <c r="R107" s="44"/>
      <c r="S107" s="44"/>
      <c r="T107" s="44"/>
      <c r="U107" s="44"/>
      <c r="V107" s="44"/>
    </row>
    <row r="108" spans="1:22" hidden="1" outlineLevel="1">
      <c r="A108" s="8">
        <v>43497</v>
      </c>
      <c r="B108" s="132">
        <v>9580.8037725300001</v>
      </c>
      <c r="C108" s="44">
        <v>34.933951589999999</v>
      </c>
      <c r="D108" s="132">
        <v>17.726587470000002</v>
      </c>
      <c r="E108" s="132">
        <v>17.207364120000001</v>
      </c>
      <c r="F108" s="132">
        <v>35.201918899999995</v>
      </c>
      <c r="G108" s="132">
        <v>4.3499103899999998</v>
      </c>
      <c r="H108" s="132">
        <v>30.852008510000001</v>
      </c>
      <c r="I108" s="132">
        <v>3165.0984803699998</v>
      </c>
      <c r="J108" s="132">
        <v>87.175339439999988</v>
      </c>
      <c r="K108" s="132">
        <v>3077.92314093</v>
      </c>
      <c r="L108" s="132">
        <v>6345.5694216699994</v>
      </c>
      <c r="M108" s="132">
        <v>6275.9005608299994</v>
      </c>
      <c r="N108" s="132">
        <v>69.668860840000008</v>
      </c>
      <c r="O108" s="132">
        <v>-7.5172012699999993</v>
      </c>
      <c r="P108" s="132">
        <v>3.0376784799999998</v>
      </c>
      <c r="Q108" s="44"/>
      <c r="R108" s="44"/>
      <c r="S108" s="44"/>
      <c r="T108" s="44"/>
      <c r="U108" s="44"/>
      <c r="V108" s="44"/>
    </row>
    <row r="109" spans="1:22" hidden="1" outlineLevel="1">
      <c r="A109" s="8">
        <v>43525</v>
      </c>
      <c r="B109" s="132">
        <v>9702.2618798399999</v>
      </c>
      <c r="C109" s="44">
        <v>38.381162239999995</v>
      </c>
      <c r="D109" s="132">
        <v>16.72725561</v>
      </c>
      <c r="E109" s="132">
        <v>21.653906630000002</v>
      </c>
      <c r="F109" s="132">
        <v>39.065082989999993</v>
      </c>
      <c r="G109" s="132">
        <v>3.9587489300000001</v>
      </c>
      <c r="H109" s="132">
        <v>35.106334059999995</v>
      </c>
      <c r="I109" s="132">
        <v>3250.2598760499995</v>
      </c>
      <c r="J109" s="132">
        <v>86.98824725999998</v>
      </c>
      <c r="K109" s="132">
        <v>3163.2716287900002</v>
      </c>
      <c r="L109" s="132">
        <v>6374.55575856</v>
      </c>
      <c r="M109" s="132">
        <v>6306.9741032499996</v>
      </c>
      <c r="N109" s="132">
        <v>67.581655310000002</v>
      </c>
      <c r="O109" s="132">
        <v>-2.9619878000000002</v>
      </c>
      <c r="P109" s="132">
        <v>4.2089863300000001</v>
      </c>
      <c r="Q109" s="44"/>
      <c r="R109" s="44"/>
      <c r="S109" s="44"/>
      <c r="T109" s="44"/>
      <c r="U109" s="44"/>
      <c r="V109" s="44"/>
    </row>
    <row r="110" spans="1:22" hidden="1" outlineLevel="1">
      <c r="A110" s="8">
        <v>43556</v>
      </c>
      <c r="B110" s="132">
        <v>9958.8835312299998</v>
      </c>
      <c r="C110" s="44">
        <v>28.990089870000002</v>
      </c>
      <c r="D110" s="132">
        <v>16.676841599999999</v>
      </c>
      <c r="E110" s="132">
        <v>12.313248270000001</v>
      </c>
      <c r="F110" s="132">
        <v>38.624981210000001</v>
      </c>
      <c r="G110" s="132">
        <v>3.7019571</v>
      </c>
      <c r="H110" s="132">
        <v>34.92302411</v>
      </c>
      <c r="I110" s="132">
        <v>3512.9671502199999</v>
      </c>
      <c r="J110" s="132">
        <v>82.968819930000009</v>
      </c>
      <c r="K110" s="132">
        <v>3429.9983302899996</v>
      </c>
      <c r="L110" s="132">
        <v>6378.3013099300006</v>
      </c>
      <c r="M110" s="132">
        <v>6307.6632664000008</v>
      </c>
      <c r="N110" s="132">
        <v>70.638043530000004</v>
      </c>
      <c r="O110" s="132">
        <v>-1.1770570500000002</v>
      </c>
      <c r="P110" s="132">
        <v>4.4767957000000003</v>
      </c>
      <c r="Q110" s="44"/>
      <c r="R110" s="44"/>
      <c r="S110" s="44"/>
      <c r="T110" s="44"/>
      <c r="U110" s="44"/>
      <c r="V110" s="44"/>
    </row>
    <row r="111" spans="1:22" hidden="1" outlineLevel="1">
      <c r="A111" s="8">
        <v>43586</v>
      </c>
      <c r="B111" s="132">
        <v>10361.769205430001</v>
      </c>
      <c r="C111" s="44">
        <v>25.482032610000001</v>
      </c>
      <c r="D111" s="132">
        <v>16.8536906</v>
      </c>
      <c r="E111" s="132">
        <v>8.6283420100000008</v>
      </c>
      <c r="F111" s="132">
        <v>43.306873879999998</v>
      </c>
      <c r="G111" s="132">
        <v>7.7889705999999999</v>
      </c>
      <c r="H111" s="132">
        <v>35.517903279999999</v>
      </c>
      <c r="I111" s="132">
        <v>3929.8631653699999</v>
      </c>
      <c r="J111" s="132">
        <v>92.188556590000005</v>
      </c>
      <c r="K111" s="132">
        <v>3837.6746087800002</v>
      </c>
      <c r="L111" s="132">
        <v>6363.1171335700001</v>
      </c>
      <c r="M111" s="132">
        <v>6292.2378515</v>
      </c>
      <c r="N111" s="132">
        <v>70.879282070000002</v>
      </c>
      <c r="O111" s="132">
        <v>-4.0425732300000004</v>
      </c>
      <c r="P111" s="132">
        <v>3.6966689800000001</v>
      </c>
      <c r="Q111" s="44"/>
      <c r="R111" s="44"/>
      <c r="S111" s="44"/>
      <c r="T111" s="44"/>
      <c r="U111" s="44"/>
      <c r="V111" s="44"/>
    </row>
    <row r="112" spans="1:22" hidden="1" outlineLevel="1">
      <c r="A112" s="8">
        <v>43617</v>
      </c>
      <c r="B112" s="132">
        <v>10145.187615360001</v>
      </c>
      <c r="C112" s="44">
        <v>33.972758579999997</v>
      </c>
      <c r="D112" s="132">
        <v>19.807855759999999</v>
      </c>
      <c r="E112" s="132">
        <v>14.164902820000002</v>
      </c>
      <c r="F112" s="132">
        <v>39.861163119999993</v>
      </c>
      <c r="G112" s="132">
        <v>5.3766882500000008</v>
      </c>
      <c r="H112" s="132">
        <v>34.484474869999993</v>
      </c>
      <c r="I112" s="132">
        <v>3429.9800264800006</v>
      </c>
      <c r="J112" s="132">
        <v>89.973076030000001</v>
      </c>
      <c r="K112" s="132">
        <v>3340.0069504499997</v>
      </c>
      <c r="L112" s="132">
        <v>6641.3736671799998</v>
      </c>
      <c r="M112" s="132">
        <v>6569.4861243100004</v>
      </c>
      <c r="N112" s="132">
        <v>71.88754286999999</v>
      </c>
      <c r="O112" s="132">
        <v>7.4941719999999989E-2</v>
      </c>
      <c r="P112" s="132">
        <v>2.9650182200000001</v>
      </c>
      <c r="Q112" s="44"/>
      <c r="R112" s="44"/>
      <c r="S112" s="44"/>
      <c r="T112" s="44"/>
      <c r="U112" s="44"/>
      <c r="V112" s="44"/>
    </row>
    <row r="113" spans="1:22" hidden="1" outlineLevel="1">
      <c r="A113" s="8">
        <v>43647</v>
      </c>
      <c r="B113" s="132">
        <v>10186.20760075</v>
      </c>
      <c r="C113" s="44">
        <v>40.154908650000003</v>
      </c>
      <c r="D113" s="132">
        <v>24.709126439999999</v>
      </c>
      <c r="E113" s="132">
        <v>15.445782210000001</v>
      </c>
      <c r="F113" s="132">
        <v>32.420141340000001</v>
      </c>
      <c r="G113" s="132">
        <v>4.4231482199999999</v>
      </c>
      <c r="H113" s="132">
        <v>27.996993119999999</v>
      </c>
      <c r="I113" s="132">
        <v>3596.69781762</v>
      </c>
      <c r="J113" s="132">
        <v>95.17732002000001</v>
      </c>
      <c r="K113" s="132">
        <v>3501.5204976000005</v>
      </c>
      <c r="L113" s="132">
        <v>6516.9347331399995</v>
      </c>
      <c r="M113" s="132">
        <v>6444.4233084899997</v>
      </c>
      <c r="N113" s="132">
        <v>72.511424650000009</v>
      </c>
      <c r="O113" s="132">
        <v>0.67297547000000002</v>
      </c>
      <c r="P113" s="132">
        <v>11.165305760000001</v>
      </c>
      <c r="Q113" s="44"/>
      <c r="R113" s="44"/>
      <c r="S113" s="44"/>
      <c r="T113" s="44"/>
      <c r="U113" s="44"/>
      <c r="V113" s="44"/>
    </row>
    <row r="114" spans="1:22" hidden="1" outlineLevel="1">
      <c r="A114" s="8">
        <v>43678</v>
      </c>
      <c r="B114" s="132">
        <v>10361.72594789</v>
      </c>
      <c r="C114" s="44">
        <v>42.377984290000001</v>
      </c>
      <c r="D114" s="132">
        <v>29.021347460000001</v>
      </c>
      <c r="E114" s="132">
        <v>13.356636829999999</v>
      </c>
      <c r="F114" s="132">
        <v>35.452456709999993</v>
      </c>
      <c r="G114" s="132">
        <v>6.2669650200000007</v>
      </c>
      <c r="H114" s="132">
        <v>29.185491689999999</v>
      </c>
      <c r="I114" s="132">
        <v>3655.3987466899998</v>
      </c>
      <c r="J114" s="132">
        <v>88.867186029999985</v>
      </c>
      <c r="K114" s="132">
        <v>3566.5315606599997</v>
      </c>
      <c r="L114" s="132">
        <v>6628.4967601999997</v>
      </c>
      <c r="M114" s="132">
        <v>6547.582866929999</v>
      </c>
      <c r="N114" s="132">
        <v>80.913893270000003</v>
      </c>
      <c r="O114" s="132">
        <v>-7.6238419999999998</v>
      </c>
      <c r="P114" s="132">
        <v>11.64949245</v>
      </c>
      <c r="Q114" s="44"/>
      <c r="R114" s="44"/>
      <c r="S114" s="44"/>
      <c r="T114" s="44"/>
      <c r="U114" s="44"/>
      <c r="V114" s="44"/>
    </row>
    <row r="115" spans="1:22" hidden="1" outlineLevel="1">
      <c r="A115" s="8">
        <v>43709</v>
      </c>
      <c r="B115" s="132">
        <v>10459.74667086</v>
      </c>
      <c r="C115" s="44">
        <v>51.134225020000002</v>
      </c>
      <c r="D115" s="132">
        <v>29.31353953</v>
      </c>
      <c r="E115" s="132">
        <v>21.820685489999999</v>
      </c>
      <c r="F115" s="132">
        <v>32.340818240000004</v>
      </c>
      <c r="G115" s="132">
        <v>8.1517361699999995</v>
      </c>
      <c r="H115" s="132">
        <v>24.189082070000001</v>
      </c>
      <c r="I115" s="132">
        <v>3810.21260493</v>
      </c>
      <c r="J115" s="132">
        <v>96.126740470000001</v>
      </c>
      <c r="K115" s="132">
        <v>3714.0858644600003</v>
      </c>
      <c r="L115" s="132">
        <v>6566.0590226700006</v>
      </c>
      <c r="M115" s="132">
        <v>6486.3082356699997</v>
      </c>
      <c r="N115" s="132">
        <v>79.750787000000003</v>
      </c>
      <c r="O115" s="132">
        <v>0.40894042999999997</v>
      </c>
      <c r="P115" s="132">
        <v>11.046996499999999</v>
      </c>
      <c r="Q115" s="44"/>
      <c r="R115" s="44"/>
      <c r="S115" s="44"/>
      <c r="T115" s="44"/>
      <c r="U115" s="44"/>
      <c r="V115" s="44"/>
    </row>
    <row r="116" spans="1:22" hidden="1" outlineLevel="1">
      <c r="A116" s="8">
        <v>43739</v>
      </c>
      <c r="B116" s="132">
        <v>10933.5025984</v>
      </c>
      <c r="C116" s="44">
        <v>55.854021439999997</v>
      </c>
      <c r="D116" s="132">
        <v>30.768277980000001</v>
      </c>
      <c r="E116" s="132">
        <v>25.08574346</v>
      </c>
      <c r="F116" s="132">
        <v>28.269765409999998</v>
      </c>
      <c r="G116" s="132">
        <v>9.0761868499999991</v>
      </c>
      <c r="H116" s="132">
        <v>19.193578559999999</v>
      </c>
      <c r="I116" s="132">
        <v>4045.6222122599997</v>
      </c>
      <c r="J116" s="132">
        <v>112.84134756</v>
      </c>
      <c r="K116" s="132">
        <v>3932.7808647000002</v>
      </c>
      <c r="L116" s="132">
        <v>6803.7565992899999</v>
      </c>
      <c r="M116" s="132">
        <v>6726.2866883300003</v>
      </c>
      <c r="N116" s="132">
        <v>77.469910960000007</v>
      </c>
      <c r="O116" s="132">
        <v>-2.2237413699999999</v>
      </c>
      <c r="P116" s="132">
        <v>11.66822906</v>
      </c>
      <c r="Q116" s="44"/>
      <c r="R116" s="44"/>
      <c r="S116" s="44"/>
      <c r="T116" s="44"/>
      <c r="U116" s="44"/>
      <c r="V116" s="44"/>
    </row>
    <row r="117" spans="1:22" hidden="1" outlineLevel="1">
      <c r="A117" s="8">
        <v>43770</v>
      </c>
      <c r="B117" s="132">
        <v>10791.988264580001</v>
      </c>
      <c r="C117" s="44">
        <v>50.096497060000004</v>
      </c>
      <c r="D117" s="132">
        <v>25.04111932</v>
      </c>
      <c r="E117" s="132">
        <v>25.055377740000001</v>
      </c>
      <c r="F117" s="132">
        <v>27.905713890000001</v>
      </c>
      <c r="G117" s="132">
        <v>9.7278751999999997</v>
      </c>
      <c r="H117" s="132">
        <v>18.177838690000002</v>
      </c>
      <c r="I117" s="132">
        <v>3815.0419811399997</v>
      </c>
      <c r="J117" s="132">
        <v>113.24145111</v>
      </c>
      <c r="K117" s="132">
        <v>3701.8005300300001</v>
      </c>
      <c r="L117" s="132">
        <v>6898.9440724899996</v>
      </c>
      <c r="M117" s="132">
        <v>6809.7672188299985</v>
      </c>
      <c r="N117" s="132">
        <v>89.176853659999992</v>
      </c>
      <c r="O117" s="132">
        <v>-1.83260219</v>
      </c>
      <c r="P117" s="132">
        <v>12.12710476</v>
      </c>
      <c r="Q117" s="44"/>
      <c r="R117" s="44"/>
      <c r="S117" s="44"/>
      <c r="T117" s="44"/>
      <c r="U117" s="44"/>
      <c r="V117" s="44"/>
    </row>
    <row r="118" spans="1:22" hidden="1" outlineLevel="1">
      <c r="A118" s="8">
        <v>43800</v>
      </c>
      <c r="B118" s="132">
        <v>10963.72572061</v>
      </c>
      <c r="C118" s="44">
        <v>49.507172089999997</v>
      </c>
      <c r="D118" s="132">
        <v>21.496003640000001</v>
      </c>
      <c r="E118" s="132">
        <v>28.01116845</v>
      </c>
      <c r="F118" s="132">
        <v>9.7748910999999996</v>
      </c>
      <c r="G118" s="132">
        <v>8.0765405300000008</v>
      </c>
      <c r="H118" s="132">
        <v>1.6983505699999999</v>
      </c>
      <c r="I118" s="132">
        <v>3859.3144368800008</v>
      </c>
      <c r="J118" s="132">
        <v>156.57599380000005</v>
      </c>
      <c r="K118" s="132">
        <v>3702.7384430800003</v>
      </c>
      <c r="L118" s="132">
        <v>7045.1292205400005</v>
      </c>
      <c r="M118" s="132">
        <v>6963.6371417800001</v>
      </c>
      <c r="N118" s="132">
        <v>81.492078759999998</v>
      </c>
      <c r="O118" s="132">
        <v>-11.508334720000001</v>
      </c>
      <c r="P118" s="132">
        <v>10.911071890000001</v>
      </c>
      <c r="Q118" s="44"/>
      <c r="R118" s="44"/>
      <c r="S118" s="44"/>
      <c r="T118" s="44"/>
      <c r="U118" s="44"/>
      <c r="V118" s="44"/>
    </row>
    <row r="119" spans="1:22" hidden="1" outlineLevel="1">
      <c r="A119" s="8">
        <v>43831</v>
      </c>
      <c r="B119" s="132">
        <v>11249.82060755</v>
      </c>
      <c r="C119" s="44">
        <v>51.615081160000003</v>
      </c>
      <c r="D119" s="132">
        <v>24.81878064</v>
      </c>
      <c r="E119" s="132">
        <v>26.796300520000003</v>
      </c>
      <c r="F119" s="132">
        <v>6.02128</v>
      </c>
      <c r="G119" s="132">
        <v>4.3207393500000002</v>
      </c>
      <c r="H119" s="132">
        <v>1.70054065</v>
      </c>
      <c r="I119" s="132">
        <v>3983.5294292999997</v>
      </c>
      <c r="J119" s="132">
        <v>161.74860144000002</v>
      </c>
      <c r="K119" s="132">
        <v>3821.7808278599996</v>
      </c>
      <c r="L119" s="132">
        <v>7208.6548170900005</v>
      </c>
      <c r="M119" s="132">
        <v>7124.0560914500002</v>
      </c>
      <c r="N119" s="132">
        <v>84.598725639999998</v>
      </c>
      <c r="O119" s="132">
        <v>1.5433034699999999</v>
      </c>
      <c r="P119" s="132">
        <v>14.39708723</v>
      </c>
      <c r="Q119" s="44"/>
      <c r="R119" s="44"/>
      <c r="S119" s="44"/>
      <c r="T119" s="44"/>
      <c r="U119" s="44"/>
      <c r="V119" s="44"/>
    </row>
    <row r="120" spans="1:22" hidden="1" outlineLevel="1">
      <c r="A120" s="8">
        <v>43862</v>
      </c>
      <c r="B120" s="132">
        <v>11365.45916384</v>
      </c>
      <c r="C120" s="44">
        <v>62.171227869999996</v>
      </c>
      <c r="D120" s="132">
        <v>28.282483370000001</v>
      </c>
      <c r="E120" s="132">
        <v>33.888744500000001</v>
      </c>
      <c r="F120" s="132">
        <v>9.3865060000000007</v>
      </c>
      <c r="G120" s="132">
        <v>3.1143220200000004</v>
      </c>
      <c r="H120" s="132">
        <v>6.2721839799999994</v>
      </c>
      <c r="I120" s="132">
        <v>4031.6542439200002</v>
      </c>
      <c r="J120" s="132">
        <v>129.80033867</v>
      </c>
      <c r="K120" s="132">
        <v>3901.85390525</v>
      </c>
      <c r="L120" s="132">
        <v>7262.2471860500009</v>
      </c>
      <c r="M120" s="132">
        <v>7176.7540257000001</v>
      </c>
      <c r="N120" s="132">
        <v>85.493160349999997</v>
      </c>
      <c r="O120" s="132">
        <v>-2.3231823199999999</v>
      </c>
      <c r="P120" s="132">
        <v>13.248549990000001</v>
      </c>
      <c r="Q120" s="44"/>
      <c r="R120" s="44"/>
      <c r="S120" s="44"/>
      <c r="T120" s="44"/>
      <c r="U120" s="44"/>
      <c r="V120" s="44"/>
    </row>
    <row r="121" spans="1:22" hidden="1" outlineLevel="1">
      <c r="A121" s="8">
        <v>43891</v>
      </c>
      <c r="B121" s="132">
        <v>12029.896999889999</v>
      </c>
      <c r="C121" s="44">
        <v>48.472303069999995</v>
      </c>
      <c r="D121" s="132">
        <v>28.381384180000001</v>
      </c>
      <c r="E121" s="132">
        <v>20.090918890000001</v>
      </c>
      <c r="F121" s="132">
        <v>58.442504059999997</v>
      </c>
      <c r="G121" s="132">
        <v>51.842188010000001</v>
      </c>
      <c r="H121" s="132">
        <v>6.60031605</v>
      </c>
      <c r="I121" s="132">
        <v>4370.7229641799995</v>
      </c>
      <c r="J121" s="132">
        <v>157.81742425000002</v>
      </c>
      <c r="K121" s="132">
        <v>4212.9055399299996</v>
      </c>
      <c r="L121" s="132">
        <v>7552.2592285800001</v>
      </c>
      <c r="M121" s="132">
        <v>7464.6477341999998</v>
      </c>
      <c r="N121" s="132">
        <v>87.611494380000025</v>
      </c>
      <c r="O121" s="132">
        <v>0.41532357999999997</v>
      </c>
      <c r="P121" s="132">
        <v>12.99728773</v>
      </c>
      <c r="Q121" s="44"/>
      <c r="R121" s="44"/>
      <c r="S121" s="44"/>
      <c r="T121" s="44"/>
      <c r="U121" s="44"/>
      <c r="V121" s="44"/>
    </row>
    <row r="122" spans="1:22" hidden="1" outlineLevel="1">
      <c r="A122" s="8">
        <v>43922</v>
      </c>
      <c r="B122" s="132">
        <v>12750.169868319999</v>
      </c>
      <c r="C122" s="44">
        <v>36.681397930000003</v>
      </c>
      <c r="D122" s="132">
        <v>27.430122760000003</v>
      </c>
      <c r="E122" s="132">
        <v>9.2512751699999995</v>
      </c>
      <c r="F122" s="132">
        <v>39.615789190000001</v>
      </c>
      <c r="G122" s="132">
        <v>21.400520190000002</v>
      </c>
      <c r="H122" s="132">
        <v>18.215269000000003</v>
      </c>
      <c r="I122" s="132">
        <v>4975.8055926800007</v>
      </c>
      <c r="J122" s="132">
        <v>200.76871358</v>
      </c>
      <c r="K122" s="132">
        <v>4775.0368791000001</v>
      </c>
      <c r="L122" s="132">
        <v>7698.0670885199997</v>
      </c>
      <c r="M122" s="132">
        <v>7608.6279667899998</v>
      </c>
      <c r="N122" s="132">
        <v>89.439121729999997</v>
      </c>
      <c r="O122" s="132">
        <v>-1.0391078</v>
      </c>
      <c r="P122" s="132">
        <v>14.7679154</v>
      </c>
      <c r="Q122" s="44"/>
      <c r="R122" s="44"/>
      <c r="S122" s="44"/>
      <c r="T122" s="44"/>
      <c r="U122" s="44"/>
      <c r="V122" s="44"/>
    </row>
    <row r="123" spans="1:22" hidden="1" outlineLevel="1">
      <c r="A123" s="8">
        <v>43952</v>
      </c>
      <c r="B123" s="132">
        <v>12996.397227990001</v>
      </c>
      <c r="C123" s="44">
        <v>32.752555369999996</v>
      </c>
      <c r="D123" s="132">
        <v>25.72996569</v>
      </c>
      <c r="E123" s="132">
        <v>7.0225896799999994</v>
      </c>
      <c r="F123" s="132">
        <v>59.726728610000009</v>
      </c>
      <c r="G123" s="132">
        <v>40.761156800000002</v>
      </c>
      <c r="H123" s="132">
        <v>18.96557181</v>
      </c>
      <c r="I123" s="132">
        <v>5268.9941197699991</v>
      </c>
      <c r="J123" s="132">
        <v>179.00453530999999</v>
      </c>
      <c r="K123" s="132">
        <v>5089.9895844599996</v>
      </c>
      <c r="L123" s="132">
        <v>7634.9238242399988</v>
      </c>
      <c r="M123" s="132">
        <v>7543.0167991500002</v>
      </c>
      <c r="N123" s="132">
        <v>91.907025089999991</v>
      </c>
      <c r="O123" s="132">
        <v>-0.83043747000000001</v>
      </c>
      <c r="P123" s="132">
        <v>13.41835034</v>
      </c>
      <c r="Q123" s="44"/>
      <c r="R123" s="44"/>
      <c r="S123" s="44"/>
      <c r="T123" s="44"/>
      <c r="U123" s="44"/>
      <c r="V123" s="44"/>
    </row>
    <row r="124" spans="1:22" hidden="1" outlineLevel="1">
      <c r="A124" s="8">
        <v>43983</v>
      </c>
      <c r="B124" s="132">
        <v>12909.52663432</v>
      </c>
      <c r="C124" s="44">
        <v>34.497554229999999</v>
      </c>
      <c r="D124" s="132">
        <v>25.017370919999998</v>
      </c>
      <c r="E124" s="132">
        <v>9.4801833099999993</v>
      </c>
      <c r="F124" s="132">
        <v>41.015441950000003</v>
      </c>
      <c r="G124" s="132">
        <v>24.17175422</v>
      </c>
      <c r="H124" s="132">
        <v>16.843687729999999</v>
      </c>
      <c r="I124" s="132">
        <v>5057.02745615</v>
      </c>
      <c r="J124" s="132">
        <v>172.74831626000002</v>
      </c>
      <c r="K124" s="132">
        <v>4884.2791398900008</v>
      </c>
      <c r="L124" s="132">
        <v>7776.9861819899997</v>
      </c>
      <c r="M124" s="132">
        <v>7683.7458838199991</v>
      </c>
      <c r="N124" s="132">
        <v>93.240298170000003</v>
      </c>
      <c r="O124" s="132">
        <v>-0.93905700000000003</v>
      </c>
      <c r="P124" s="132">
        <v>12.605109580000001</v>
      </c>
      <c r="Q124" s="44"/>
      <c r="R124" s="44"/>
      <c r="S124" s="44"/>
      <c r="T124" s="44"/>
      <c r="U124" s="44"/>
      <c r="V124" s="44"/>
    </row>
    <row r="125" spans="1:22" hidden="1" outlineLevel="1">
      <c r="A125" s="8">
        <v>44013</v>
      </c>
      <c r="B125" s="132">
        <v>13357.78902851</v>
      </c>
      <c r="C125" s="44">
        <v>42.840552259999995</v>
      </c>
      <c r="D125" s="132">
        <v>29.611360300000001</v>
      </c>
      <c r="E125" s="132">
        <v>13.22919196</v>
      </c>
      <c r="F125" s="132">
        <v>48.271634299999995</v>
      </c>
      <c r="G125" s="132">
        <v>32.384285460000001</v>
      </c>
      <c r="H125" s="132">
        <v>15.88734884</v>
      </c>
      <c r="I125" s="132">
        <v>5348.8732777099995</v>
      </c>
      <c r="J125" s="132">
        <v>207.16966416</v>
      </c>
      <c r="K125" s="132">
        <v>5141.7036135500002</v>
      </c>
      <c r="L125" s="132">
        <v>7917.8035642399991</v>
      </c>
      <c r="M125" s="132">
        <v>7819.8358268900001</v>
      </c>
      <c r="N125" s="132">
        <v>97.967737349999993</v>
      </c>
      <c r="O125" s="132">
        <v>-0.36112526</v>
      </c>
      <c r="P125" s="132">
        <v>14.632465570000001</v>
      </c>
      <c r="Q125" s="44"/>
      <c r="R125" s="44"/>
      <c r="S125" s="44"/>
      <c r="T125" s="44"/>
      <c r="U125" s="44"/>
      <c r="V125" s="44"/>
    </row>
    <row r="126" spans="1:22" hidden="1" outlineLevel="1">
      <c r="A126" s="8">
        <v>44044</v>
      </c>
      <c r="B126" s="132">
        <v>13354.81313894</v>
      </c>
      <c r="C126" s="44">
        <v>51.77676787</v>
      </c>
      <c r="D126" s="132">
        <v>30.357332720000002</v>
      </c>
      <c r="E126" s="132">
        <v>21.419435149999998</v>
      </c>
      <c r="F126" s="132">
        <v>72.814254609999992</v>
      </c>
      <c r="G126" s="132">
        <v>56.836137649999998</v>
      </c>
      <c r="H126" s="132">
        <v>15.978116959999999</v>
      </c>
      <c r="I126" s="132">
        <v>5333.0249340299997</v>
      </c>
      <c r="J126" s="132">
        <v>235.16706915</v>
      </c>
      <c r="K126" s="132">
        <v>5097.8578648799994</v>
      </c>
      <c r="L126" s="132">
        <v>7897.1971824299999</v>
      </c>
      <c r="M126" s="132">
        <v>7792.9945380999989</v>
      </c>
      <c r="N126" s="132">
        <v>104.20264433000001</v>
      </c>
      <c r="O126" s="132">
        <v>-2.6602698199999999</v>
      </c>
      <c r="P126" s="132">
        <v>15.077042370000001</v>
      </c>
      <c r="Q126" s="44"/>
      <c r="R126" s="44"/>
      <c r="S126" s="44"/>
      <c r="T126" s="44"/>
      <c r="U126" s="44"/>
      <c r="V126" s="44"/>
    </row>
    <row r="127" spans="1:22" hidden="1" outlineLevel="1">
      <c r="A127" s="8">
        <v>44075</v>
      </c>
      <c r="B127" s="132">
        <v>13630.014688769999</v>
      </c>
      <c r="C127" s="44">
        <v>66.274997499999998</v>
      </c>
      <c r="D127" s="132">
        <v>32.327539200000004</v>
      </c>
      <c r="E127" s="132">
        <v>33.947458300000001</v>
      </c>
      <c r="F127" s="132">
        <v>78.383759799999993</v>
      </c>
      <c r="G127" s="132">
        <v>61.607163819999997</v>
      </c>
      <c r="H127" s="132">
        <v>16.77659598</v>
      </c>
      <c r="I127" s="132">
        <v>5403.88292301</v>
      </c>
      <c r="J127" s="132">
        <v>356.50129953000004</v>
      </c>
      <c r="K127" s="132">
        <v>5047.3816234799997</v>
      </c>
      <c r="L127" s="132">
        <v>8081.4730084599996</v>
      </c>
      <c r="M127" s="132">
        <v>7977.5115099900004</v>
      </c>
      <c r="N127" s="132">
        <v>103.96149847000001</v>
      </c>
      <c r="O127" s="132">
        <v>-0.36711188</v>
      </c>
      <c r="P127" s="132">
        <v>17.513229289999998</v>
      </c>
      <c r="Q127" s="44"/>
      <c r="R127" s="44"/>
      <c r="S127" s="44"/>
      <c r="T127" s="44"/>
      <c r="U127" s="44"/>
      <c r="V127" s="44"/>
    </row>
    <row r="128" spans="1:22" hidden="1" outlineLevel="1">
      <c r="A128" s="8">
        <v>44105</v>
      </c>
      <c r="B128" s="132">
        <v>13826.5972404</v>
      </c>
      <c r="C128" s="44">
        <v>90.939762430000002</v>
      </c>
      <c r="D128" s="132">
        <v>31.035070149999996</v>
      </c>
      <c r="E128" s="132">
        <v>59.904692279999999</v>
      </c>
      <c r="F128" s="132">
        <v>78.199759059999991</v>
      </c>
      <c r="G128" s="132">
        <v>61.680886300000004</v>
      </c>
      <c r="H128" s="132">
        <v>16.518872760000001</v>
      </c>
      <c r="I128" s="132">
        <v>5432.0757576899996</v>
      </c>
      <c r="J128" s="132">
        <v>346.41875957999997</v>
      </c>
      <c r="K128" s="132">
        <v>5085.6569981100001</v>
      </c>
      <c r="L128" s="132">
        <v>8225.3819612200004</v>
      </c>
      <c r="M128" s="132">
        <v>8125.7167007400003</v>
      </c>
      <c r="N128" s="132">
        <v>99.665260480000001</v>
      </c>
      <c r="O128" s="132">
        <v>0.85501375999999985</v>
      </c>
      <c r="P128" s="132">
        <v>15.646556589999999</v>
      </c>
      <c r="Q128" s="44"/>
      <c r="R128" s="44"/>
      <c r="S128" s="44"/>
      <c r="T128" s="44"/>
      <c r="U128" s="44"/>
      <c r="V128" s="44"/>
    </row>
    <row r="129" spans="1:22" hidden="1" outlineLevel="1">
      <c r="A129" s="8">
        <v>44136</v>
      </c>
      <c r="B129" s="132">
        <v>14059.437932500001</v>
      </c>
      <c r="C129" s="44">
        <v>72.540277889999999</v>
      </c>
      <c r="D129" s="132">
        <v>29.078451479999998</v>
      </c>
      <c r="E129" s="132">
        <v>43.46182641</v>
      </c>
      <c r="F129" s="132">
        <v>82.67968304</v>
      </c>
      <c r="G129" s="132">
        <v>66.088926650000005</v>
      </c>
      <c r="H129" s="132">
        <v>16.590756389999999</v>
      </c>
      <c r="I129" s="132">
        <v>5575.2622930899997</v>
      </c>
      <c r="J129" s="132">
        <v>321.37221956000002</v>
      </c>
      <c r="K129" s="132">
        <v>5253.8900735299994</v>
      </c>
      <c r="L129" s="132">
        <v>8328.9556784799988</v>
      </c>
      <c r="M129" s="132">
        <v>8219.9157921299993</v>
      </c>
      <c r="N129" s="132">
        <v>109.03988635</v>
      </c>
      <c r="O129" s="132">
        <v>-4.3000726800000004</v>
      </c>
      <c r="P129" s="132">
        <v>15.564356100000001</v>
      </c>
      <c r="Q129" s="44"/>
      <c r="R129" s="44"/>
      <c r="S129" s="44"/>
      <c r="T129" s="44"/>
      <c r="U129" s="44"/>
      <c r="V129" s="44"/>
    </row>
    <row r="130" spans="1:22" hidden="1" outlineLevel="1">
      <c r="A130" s="8">
        <v>44166</v>
      </c>
      <c r="B130" s="132">
        <v>14157.695354220001</v>
      </c>
      <c r="C130" s="44">
        <v>101.76700171000002</v>
      </c>
      <c r="D130" s="132">
        <v>30.241132250000003</v>
      </c>
      <c r="E130" s="132">
        <v>71.52586946000001</v>
      </c>
      <c r="F130" s="132">
        <v>101.54797947</v>
      </c>
      <c r="G130" s="132">
        <v>11.824456849999999</v>
      </c>
      <c r="H130" s="132">
        <v>89.723522619999997</v>
      </c>
      <c r="I130" s="132">
        <v>5424.1185583400002</v>
      </c>
      <c r="J130" s="132">
        <v>397.50757909000004</v>
      </c>
      <c r="K130" s="132">
        <v>5026.6109792500001</v>
      </c>
      <c r="L130" s="132">
        <v>8530.2618147000012</v>
      </c>
      <c r="M130" s="132">
        <v>8430.6821595599995</v>
      </c>
      <c r="N130" s="132">
        <v>99.57965514</v>
      </c>
      <c r="O130" s="132">
        <v>-2.14028514</v>
      </c>
      <c r="P130" s="132">
        <v>14.99795512</v>
      </c>
      <c r="Q130" s="44"/>
      <c r="R130" s="44"/>
      <c r="S130" s="44"/>
      <c r="T130" s="44"/>
      <c r="U130" s="44"/>
      <c r="V130" s="44"/>
    </row>
    <row r="131" spans="1:22" hidden="1" outlineLevel="1">
      <c r="A131" s="8">
        <v>44197</v>
      </c>
      <c r="B131" s="132">
        <v>14017.548938170001</v>
      </c>
      <c r="C131" s="44">
        <v>118.08569145999999</v>
      </c>
      <c r="D131" s="132">
        <v>32.103405780000003</v>
      </c>
      <c r="E131" s="132">
        <v>85.982285680000004</v>
      </c>
      <c r="F131" s="132">
        <v>132.72103461000003</v>
      </c>
      <c r="G131" s="132">
        <v>12.41304935</v>
      </c>
      <c r="H131" s="132">
        <v>120.30798526000001</v>
      </c>
      <c r="I131" s="132">
        <v>5345.5605270999995</v>
      </c>
      <c r="J131" s="132">
        <v>282.31272315000001</v>
      </c>
      <c r="K131" s="132">
        <v>5063.2478039500002</v>
      </c>
      <c r="L131" s="132">
        <v>8421.1816849999996</v>
      </c>
      <c r="M131" s="132">
        <v>8320.21544928</v>
      </c>
      <c r="N131" s="132">
        <v>100.96623572</v>
      </c>
      <c r="O131" s="132">
        <v>-0.16321330000000001</v>
      </c>
      <c r="P131" s="132">
        <v>15.623185339999999</v>
      </c>
      <c r="Q131" s="44"/>
      <c r="R131" s="44"/>
      <c r="S131" s="44"/>
      <c r="T131" s="44"/>
      <c r="U131" s="44"/>
      <c r="V131" s="44"/>
    </row>
    <row r="132" spans="1:22" hidden="1" outlineLevel="1">
      <c r="A132" s="8">
        <v>44228</v>
      </c>
      <c r="B132" s="132">
        <v>14793.371804120001</v>
      </c>
      <c r="C132" s="44">
        <v>89.743063649999982</v>
      </c>
      <c r="D132" s="132">
        <v>30.838887199999999</v>
      </c>
      <c r="E132" s="132">
        <v>58.904176449999994</v>
      </c>
      <c r="F132" s="132">
        <v>231.79814808</v>
      </c>
      <c r="G132" s="132">
        <v>88.65097892</v>
      </c>
      <c r="H132" s="132">
        <v>143.14716916000003</v>
      </c>
      <c r="I132" s="132">
        <v>6026.9638098699997</v>
      </c>
      <c r="J132" s="132">
        <v>314.02762587000001</v>
      </c>
      <c r="K132" s="132">
        <v>5712.9361840000001</v>
      </c>
      <c r="L132" s="132">
        <v>8444.8667825199991</v>
      </c>
      <c r="M132" s="132">
        <v>8341.2488231799998</v>
      </c>
      <c r="N132" s="132">
        <v>103.61795934</v>
      </c>
      <c r="O132" s="132">
        <v>-0.20291345999999999</v>
      </c>
      <c r="P132" s="132">
        <v>13.50243873</v>
      </c>
      <c r="Q132" s="44"/>
      <c r="R132" s="44"/>
      <c r="S132" s="44"/>
      <c r="T132" s="44"/>
      <c r="U132" s="44"/>
      <c r="V132" s="44"/>
    </row>
    <row r="133" spans="1:22" hidden="1" outlineLevel="1">
      <c r="A133" s="8">
        <v>44256</v>
      </c>
      <c r="B133" s="132">
        <v>15260.153158429999</v>
      </c>
      <c r="C133" s="44">
        <v>157.58318972000001</v>
      </c>
      <c r="D133" s="132">
        <v>32.329941820000002</v>
      </c>
      <c r="E133" s="132">
        <v>125.25324790000001</v>
      </c>
      <c r="F133" s="132">
        <v>252.94838464000003</v>
      </c>
      <c r="G133" s="132">
        <v>7.5893330900000002</v>
      </c>
      <c r="H133" s="132">
        <v>245.35905155</v>
      </c>
      <c r="I133" s="132">
        <v>6414.7692320900005</v>
      </c>
      <c r="J133" s="132">
        <v>343.08117382999995</v>
      </c>
      <c r="K133" s="132">
        <v>6071.6880582600006</v>
      </c>
      <c r="L133" s="132">
        <v>8434.8523519800001</v>
      </c>
      <c r="M133" s="132">
        <v>8331.3706091799995</v>
      </c>
      <c r="N133" s="132">
        <v>103.48174280000001</v>
      </c>
      <c r="O133" s="132">
        <v>-7.1135239700000001</v>
      </c>
      <c r="P133" s="132">
        <v>13.259399340000002</v>
      </c>
      <c r="Q133" s="44"/>
      <c r="R133" s="44"/>
      <c r="S133" s="44"/>
      <c r="T133" s="44"/>
      <c r="U133" s="44"/>
      <c r="V133" s="44"/>
    </row>
    <row r="134" spans="1:22" hidden="1" outlineLevel="1">
      <c r="A134" s="8">
        <v>44287</v>
      </c>
      <c r="B134" s="132">
        <v>15215.122624920001</v>
      </c>
      <c r="C134" s="44">
        <v>94.930680370000005</v>
      </c>
      <c r="D134" s="132">
        <v>32.182107529999996</v>
      </c>
      <c r="E134" s="132">
        <v>62.748572840000001</v>
      </c>
      <c r="F134" s="132">
        <v>246.74776320000001</v>
      </c>
      <c r="G134" s="132">
        <v>6.9990893700000001</v>
      </c>
      <c r="H134" s="132">
        <v>239.74867383</v>
      </c>
      <c r="I134" s="132">
        <v>6265.3156122500004</v>
      </c>
      <c r="J134" s="132">
        <v>261.05025310000002</v>
      </c>
      <c r="K134" s="132">
        <v>6004.2653591500002</v>
      </c>
      <c r="L134" s="132">
        <v>8608.1285691000012</v>
      </c>
      <c r="M134" s="132">
        <v>8505.5554274499991</v>
      </c>
      <c r="N134" s="132">
        <v>102.57314164999998</v>
      </c>
      <c r="O134" s="132">
        <v>-1.8880257</v>
      </c>
      <c r="P134" s="132">
        <v>12.90875146</v>
      </c>
      <c r="Q134" s="44"/>
      <c r="R134" s="44"/>
      <c r="S134" s="44"/>
      <c r="T134" s="44"/>
      <c r="U134" s="44"/>
      <c r="V134" s="44"/>
    </row>
    <row r="135" spans="1:22" hidden="1" outlineLevel="1">
      <c r="A135" s="8">
        <v>44317</v>
      </c>
      <c r="B135" s="132">
        <v>15221.394064689999</v>
      </c>
      <c r="C135" s="44">
        <v>92.588283590000017</v>
      </c>
      <c r="D135" s="132">
        <v>29.583620120000003</v>
      </c>
      <c r="E135" s="132">
        <v>63.004663469999997</v>
      </c>
      <c r="F135" s="132">
        <v>277.59328770000002</v>
      </c>
      <c r="G135" s="132">
        <v>12.31073507</v>
      </c>
      <c r="H135" s="132">
        <v>265.28255263000005</v>
      </c>
      <c r="I135" s="132">
        <v>6310.9770212900003</v>
      </c>
      <c r="J135" s="132">
        <v>295.88406775000004</v>
      </c>
      <c r="K135" s="132">
        <v>6015.0929535399991</v>
      </c>
      <c r="L135" s="132">
        <v>8540.23547211</v>
      </c>
      <c r="M135" s="132">
        <v>8432.5851184700005</v>
      </c>
      <c r="N135" s="132">
        <v>107.65035363999999</v>
      </c>
      <c r="O135" s="132">
        <v>-0.79487012000000001</v>
      </c>
      <c r="P135" s="132">
        <v>12.882654819999999</v>
      </c>
      <c r="Q135" s="44"/>
      <c r="R135" s="44"/>
      <c r="S135" s="44"/>
      <c r="T135" s="44"/>
      <c r="U135" s="44"/>
      <c r="V135" s="44"/>
    </row>
    <row r="136" spans="1:22" hidden="1" outlineLevel="1">
      <c r="A136" s="8">
        <v>44348</v>
      </c>
      <c r="B136" s="132">
        <v>15045.92740581</v>
      </c>
      <c r="C136" s="44">
        <v>73.27812526000001</v>
      </c>
      <c r="D136" s="132">
        <v>30.026426430000004</v>
      </c>
      <c r="E136" s="132">
        <v>43.251698830000002</v>
      </c>
      <c r="F136" s="132">
        <v>250.32762984000001</v>
      </c>
      <c r="G136" s="132">
        <v>19.954049659999999</v>
      </c>
      <c r="H136" s="132">
        <v>230.37358018</v>
      </c>
      <c r="I136" s="132">
        <v>6009.2429379599998</v>
      </c>
      <c r="J136" s="132">
        <v>287.83745426999997</v>
      </c>
      <c r="K136" s="132">
        <v>5721.4054836899995</v>
      </c>
      <c r="L136" s="132">
        <v>8713.0787127499989</v>
      </c>
      <c r="M136" s="132">
        <v>8608.0167143500003</v>
      </c>
      <c r="N136" s="132">
        <v>105.06199839999999</v>
      </c>
      <c r="O136" s="132">
        <v>-0.40859451000000002</v>
      </c>
      <c r="P136" s="132">
        <v>14.310525070000001</v>
      </c>
      <c r="Q136" s="44"/>
      <c r="R136" s="44"/>
      <c r="S136" s="44"/>
      <c r="T136" s="44"/>
      <c r="U136" s="44"/>
      <c r="V136" s="44"/>
    </row>
    <row r="137" spans="1:22" hidden="1" outlineLevel="1">
      <c r="A137" s="8">
        <v>44378</v>
      </c>
      <c r="B137" s="132">
        <v>15017.12285243</v>
      </c>
      <c r="C137" s="44">
        <v>102.84719459999999</v>
      </c>
      <c r="D137" s="132">
        <v>28.533045939999997</v>
      </c>
      <c r="E137" s="132">
        <v>74.314148660000001</v>
      </c>
      <c r="F137" s="132">
        <v>250.67957061000001</v>
      </c>
      <c r="G137" s="132">
        <v>17.878264099999999</v>
      </c>
      <c r="H137" s="132">
        <v>232.80130651000002</v>
      </c>
      <c r="I137" s="132">
        <v>6049.6052612999993</v>
      </c>
      <c r="J137" s="132">
        <v>295.32126310999996</v>
      </c>
      <c r="K137" s="132">
        <v>5754.2839981899997</v>
      </c>
      <c r="L137" s="132">
        <v>8613.9908259200001</v>
      </c>
      <c r="M137" s="132">
        <v>8509.3881151799997</v>
      </c>
      <c r="N137" s="132">
        <v>104.60271074000001</v>
      </c>
      <c r="O137" s="132">
        <v>0.59010748999999996</v>
      </c>
      <c r="P137" s="132">
        <v>15.50574945</v>
      </c>
      <c r="Q137" s="44"/>
      <c r="R137" s="44"/>
      <c r="S137" s="44"/>
      <c r="T137" s="44"/>
      <c r="U137" s="44"/>
      <c r="V137" s="44"/>
    </row>
    <row r="138" spans="1:22" hidden="1" outlineLevel="1">
      <c r="A138" s="8">
        <v>44409</v>
      </c>
      <c r="B138" s="132">
        <v>14861.45897388</v>
      </c>
      <c r="C138" s="44">
        <v>74.980467509999997</v>
      </c>
      <c r="D138" s="132">
        <v>28.330034870000002</v>
      </c>
      <c r="E138" s="132">
        <v>46.650432640000005</v>
      </c>
      <c r="F138" s="132">
        <v>134.80830165</v>
      </c>
      <c r="G138" s="132">
        <v>14.76067263</v>
      </c>
      <c r="H138" s="132">
        <v>120.04762902</v>
      </c>
      <c r="I138" s="132">
        <v>6119.7017178200003</v>
      </c>
      <c r="J138" s="132">
        <v>480.20757722999997</v>
      </c>
      <c r="K138" s="132">
        <v>5639.4941405900008</v>
      </c>
      <c r="L138" s="132">
        <v>8531.9684869000012</v>
      </c>
      <c r="M138" s="132">
        <v>8417.4638261500004</v>
      </c>
      <c r="N138" s="132">
        <v>114.50466075</v>
      </c>
      <c r="O138" s="132">
        <v>-12.25527454</v>
      </c>
      <c r="P138" s="132">
        <v>17.963536000000001</v>
      </c>
      <c r="Q138" s="44"/>
      <c r="R138" s="44"/>
      <c r="S138" s="44"/>
      <c r="T138" s="44"/>
      <c r="U138" s="44"/>
      <c r="V138" s="44"/>
    </row>
    <row r="139" spans="1:22" hidden="1" outlineLevel="1">
      <c r="A139" s="8">
        <v>44440</v>
      </c>
      <c r="B139" s="132">
        <v>15257.55238175</v>
      </c>
      <c r="C139" s="44">
        <v>74.534378750000002</v>
      </c>
      <c r="D139" s="132">
        <v>28.64688293</v>
      </c>
      <c r="E139" s="132">
        <v>45.887495820000005</v>
      </c>
      <c r="F139" s="132">
        <v>152.42032510999999</v>
      </c>
      <c r="G139" s="132">
        <v>22.726115059999998</v>
      </c>
      <c r="H139" s="132">
        <v>129.69421005000001</v>
      </c>
      <c r="I139" s="132">
        <v>6439.57434251</v>
      </c>
      <c r="J139" s="132">
        <v>507.07844514999999</v>
      </c>
      <c r="K139" s="132">
        <v>5932.4958973599996</v>
      </c>
      <c r="L139" s="132">
        <v>8591.0233353799995</v>
      </c>
      <c r="M139" s="132">
        <v>8474.6359340300005</v>
      </c>
      <c r="N139" s="132">
        <v>116.38740135</v>
      </c>
      <c r="O139" s="132">
        <v>-0.62616081000000001</v>
      </c>
      <c r="P139" s="132">
        <v>14.9482728</v>
      </c>
      <c r="Q139" s="44"/>
      <c r="R139" s="44"/>
      <c r="S139" s="44"/>
      <c r="T139" s="44"/>
      <c r="U139" s="44"/>
      <c r="V139" s="44"/>
    </row>
    <row r="140" spans="1:22">
      <c r="A140" s="8">
        <v>44470</v>
      </c>
      <c r="B140" s="132">
        <v>15828.204565939999</v>
      </c>
      <c r="C140" s="44">
        <v>76.882174390000003</v>
      </c>
      <c r="D140" s="132">
        <v>29.431848389999999</v>
      </c>
      <c r="E140" s="132">
        <v>47.450326000000004</v>
      </c>
      <c r="F140" s="132">
        <v>153.05334907000002</v>
      </c>
      <c r="G140" s="132">
        <v>23.881158979999999</v>
      </c>
      <c r="H140" s="132">
        <v>129.17219009000002</v>
      </c>
      <c r="I140" s="132">
        <v>6967.7367357499998</v>
      </c>
      <c r="J140" s="132">
        <v>524.88819796999996</v>
      </c>
      <c r="K140" s="132">
        <v>6442.8485377800007</v>
      </c>
      <c r="L140" s="132">
        <v>8630.5323067299978</v>
      </c>
      <c r="M140" s="132">
        <v>8503.8064826699992</v>
      </c>
      <c r="N140" s="132">
        <v>126.72582406000001</v>
      </c>
      <c r="O140" s="132">
        <v>1.3107137600000001</v>
      </c>
      <c r="P140" s="132">
        <v>15.192537380000001</v>
      </c>
      <c r="Q140" s="44"/>
      <c r="R140" s="44"/>
      <c r="S140" s="44"/>
      <c r="T140" s="44"/>
      <c r="U140" s="44"/>
      <c r="V140" s="44"/>
    </row>
    <row r="141" spans="1:22">
      <c r="A141" s="8">
        <v>44501</v>
      </c>
      <c r="B141" s="132">
        <v>15808.07270793</v>
      </c>
      <c r="C141" s="44">
        <v>67.501794740000008</v>
      </c>
      <c r="D141" s="132">
        <v>29.628845939999998</v>
      </c>
      <c r="E141" s="132">
        <v>37.872948799999996</v>
      </c>
      <c r="F141" s="132">
        <v>147.19976736000001</v>
      </c>
      <c r="G141" s="132">
        <v>18.025442849999997</v>
      </c>
      <c r="H141" s="132">
        <v>129.17432451000002</v>
      </c>
      <c r="I141" s="132">
        <v>6825.7931597199995</v>
      </c>
      <c r="J141" s="132">
        <v>581.46015910000006</v>
      </c>
      <c r="K141" s="132">
        <v>6244.3330006200003</v>
      </c>
      <c r="L141" s="132">
        <v>8767.5779861100018</v>
      </c>
      <c r="M141" s="132">
        <v>8658.0901096800008</v>
      </c>
      <c r="N141" s="132">
        <v>109.48787643</v>
      </c>
      <c r="O141" s="132">
        <v>-15.920853390000001</v>
      </c>
      <c r="P141" s="132">
        <v>15.675002770000001</v>
      </c>
      <c r="Q141" s="44"/>
      <c r="R141" s="44"/>
      <c r="S141" s="44"/>
      <c r="T141" s="44"/>
      <c r="U141" s="44"/>
      <c r="V141" s="44"/>
    </row>
    <row r="142" spans="1:22">
      <c r="A142" s="8">
        <v>44531</v>
      </c>
      <c r="B142" s="132">
        <v>16522.494487799999</v>
      </c>
      <c r="C142" s="44">
        <v>71.281839009999999</v>
      </c>
      <c r="D142" s="132">
        <v>29.310316320000005</v>
      </c>
      <c r="E142" s="132">
        <v>41.97152269</v>
      </c>
      <c r="F142" s="132">
        <v>16.411560039999998</v>
      </c>
      <c r="G142" s="132">
        <v>14.89287272</v>
      </c>
      <c r="H142" s="132">
        <v>1.51868732</v>
      </c>
      <c r="I142" s="132">
        <v>7186.4105170000003</v>
      </c>
      <c r="J142" s="132">
        <v>745.55288259000008</v>
      </c>
      <c r="K142" s="132">
        <v>6440.8576344100002</v>
      </c>
      <c r="L142" s="132">
        <v>9248.3905717500002</v>
      </c>
      <c r="M142" s="132">
        <v>9148.835687660001</v>
      </c>
      <c r="N142" s="132">
        <v>99.554884090000002</v>
      </c>
      <c r="O142" s="132">
        <v>-17.712999369999999</v>
      </c>
      <c r="P142" s="132">
        <v>15.297229600000001</v>
      </c>
      <c r="Q142" s="44"/>
      <c r="R142" s="44"/>
      <c r="S142" s="44"/>
      <c r="T142" s="44"/>
      <c r="U142" s="44"/>
      <c r="V142" s="44"/>
    </row>
    <row r="143" spans="1:22">
      <c r="A143" s="8">
        <v>44562</v>
      </c>
      <c r="B143" s="132">
        <v>16605.355405949998</v>
      </c>
      <c r="C143" s="44">
        <v>64.890071919999997</v>
      </c>
      <c r="D143" s="132">
        <v>28.86216889</v>
      </c>
      <c r="E143" s="132">
        <v>36.027903029999997</v>
      </c>
      <c r="F143" s="132">
        <v>51.801963979999996</v>
      </c>
      <c r="G143" s="132">
        <v>12.80435391</v>
      </c>
      <c r="H143" s="132">
        <v>38.99761007</v>
      </c>
      <c r="I143" s="132">
        <v>7639.5432971400005</v>
      </c>
      <c r="J143" s="132">
        <v>484.95364280999996</v>
      </c>
      <c r="K143" s="132">
        <v>7154.5896543300005</v>
      </c>
      <c r="L143" s="132">
        <v>8849.1200729100001</v>
      </c>
      <c r="M143" s="132">
        <v>8746.2506332100002</v>
      </c>
      <c r="N143" s="132">
        <v>102.8694397</v>
      </c>
      <c r="O143" s="132">
        <v>-41.365037119999997</v>
      </c>
      <c r="P143" s="132">
        <v>19.035686599999998</v>
      </c>
      <c r="Q143" s="44"/>
      <c r="R143" s="44"/>
      <c r="S143" s="44"/>
      <c r="T143" s="44"/>
      <c r="U143" s="44"/>
      <c r="V143" s="44"/>
    </row>
    <row r="144" spans="1:22">
      <c r="A144" s="8">
        <v>44593</v>
      </c>
      <c r="B144" s="132">
        <v>16808.053547150001</v>
      </c>
      <c r="C144" s="44">
        <v>66.318101420000005</v>
      </c>
      <c r="D144" s="132">
        <v>28.096546459999999</v>
      </c>
      <c r="E144" s="132">
        <v>38.221554959999992</v>
      </c>
      <c r="F144" s="132">
        <v>10.675498770000001</v>
      </c>
      <c r="G144" s="132">
        <v>8.7827741200000009</v>
      </c>
      <c r="H144" s="132">
        <v>1.8927246499999999</v>
      </c>
      <c r="I144" s="132">
        <v>8038.9528004100002</v>
      </c>
      <c r="J144" s="132">
        <v>748.00427279999997</v>
      </c>
      <c r="K144" s="132">
        <v>7290.9485276100004</v>
      </c>
      <c r="L144" s="132">
        <v>8692.107146549999</v>
      </c>
      <c r="M144" s="132">
        <v>8575.7933036299983</v>
      </c>
      <c r="N144" s="132">
        <v>116.31384292</v>
      </c>
      <c r="O144" s="132">
        <v>-14.39384443</v>
      </c>
      <c r="P144" s="132">
        <v>14.5695564</v>
      </c>
      <c r="Q144" s="44"/>
      <c r="R144" s="44"/>
      <c r="S144" s="44"/>
      <c r="T144" s="44"/>
      <c r="U144" s="44"/>
      <c r="V144" s="44"/>
    </row>
    <row r="145" spans="1:22">
      <c r="A145" s="8">
        <v>44621</v>
      </c>
      <c r="B145" s="132">
        <v>16414.307342069998</v>
      </c>
      <c r="C145" s="44">
        <v>65.335521180000001</v>
      </c>
      <c r="D145" s="132">
        <v>26.07268388</v>
      </c>
      <c r="E145" s="132">
        <v>39.262837300000001</v>
      </c>
      <c r="F145" s="132">
        <v>12.326980930000001</v>
      </c>
      <c r="G145" s="132">
        <v>10.508786820000001</v>
      </c>
      <c r="H145" s="132">
        <v>1.8181941099999999</v>
      </c>
      <c r="I145" s="132">
        <v>7100.4417255600001</v>
      </c>
      <c r="J145" s="132">
        <v>841.58312331000002</v>
      </c>
      <c r="K145" s="132">
        <v>6258.8586022500003</v>
      </c>
      <c r="L145" s="132">
        <v>9236.2031143999993</v>
      </c>
      <c r="M145" s="132">
        <v>9095.8300588900001</v>
      </c>
      <c r="N145" s="132">
        <v>140.37305551</v>
      </c>
      <c r="O145" s="132">
        <v>-0.980742</v>
      </c>
      <c r="P145" s="132">
        <v>12.55143863</v>
      </c>
      <c r="Q145" s="44"/>
      <c r="R145" s="44"/>
      <c r="S145" s="44"/>
      <c r="T145" s="44"/>
      <c r="U145" s="44"/>
      <c r="V145" s="44"/>
    </row>
    <row r="146" spans="1:22">
      <c r="A146" s="8">
        <v>44652</v>
      </c>
      <c r="B146" s="132">
        <v>16700.72687119</v>
      </c>
      <c r="C146" s="44">
        <v>69.170757780000002</v>
      </c>
      <c r="D146" s="132">
        <v>25.136536270000001</v>
      </c>
      <c r="E146" s="132">
        <v>44.034221510000002</v>
      </c>
      <c r="F146" s="132">
        <v>23.767522290000002</v>
      </c>
      <c r="G146" s="132">
        <v>21.80651383</v>
      </c>
      <c r="H146" s="132">
        <v>1.9610084600000002</v>
      </c>
      <c r="I146" s="132">
        <v>7262.6175272100008</v>
      </c>
      <c r="J146" s="132">
        <v>806.98498798999992</v>
      </c>
      <c r="K146" s="132">
        <v>6455.6325392199997</v>
      </c>
      <c r="L146" s="132">
        <v>9345.1710639099983</v>
      </c>
      <c r="M146" s="132">
        <v>9222.0852639200002</v>
      </c>
      <c r="N146" s="132">
        <v>123.08579999000001</v>
      </c>
      <c r="O146" s="132">
        <v>-0.60798381999999995</v>
      </c>
      <c r="P146" s="132">
        <v>10.07291646</v>
      </c>
      <c r="Q146" s="44"/>
      <c r="R146" s="44"/>
      <c r="S146" s="44"/>
      <c r="T146" s="44"/>
      <c r="U146" s="44"/>
      <c r="V146" s="44"/>
    </row>
    <row r="147" spans="1:22">
      <c r="A147" s="8">
        <v>44682</v>
      </c>
      <c r="B147" s="132">
        <v>17486.769108870001</v>
      </c>
      <c r="C147" s="44">
        <v>73.195750180000005</v>
      </c>
      <c r="D147" s="132">
        <v>24.985243229999998</v>
      </c>
      <c r="E147" s="132">
        <v>48.21050695000001</v>
      </c>
      <c r="F147" s="132">
        <v>32.445995920000001</v>
      </c>
      <c r="G147" s="132">
        <v>30.288588730000001</v>
      </c>
      <c r="H147" s="132">
        <v>2.1574071900000003</v>
      </c>
      <c r="I147" s="132">
        <v>7767.5461757800003</v>
      </c>
      <c r="J147" s="132">
        <v>790.20504608999988</v>
      </c>
      <c r="K147" s="132">
        <v>6977.3411296899994</v>
      </c>
      <c r="L147" s="132">
        <v>9613.581186989999</v>
      </c>
      <c r="M147" s="132">
        <v>9490.6229778699999</v>
      </c>
      <c r="N147" s="132">
        <v>122.95820911999999</v>
      </c>
      <c r="O147" s="132">
        <v>-5.6425015800000002</v>
      </c>
      <c r="P147" s="132">
        <v>10.099535810000001</v>
      </c>
      <c r="Q147" s="44"/>
      <c r="R147" s="44"/>
      <c r="S147" s="44"/>
      <c r="T147" s="44"/>
      <c r="U147" s="44"/>
      <c r="V147" s="44"/>
    </row>
    <row r="148" spans="1:22">
      <c r="A148" s="8">
        <v>44713</v>
      </c>
      <c r="B148" s="132">
        <v>17513.139762899998</v>
      </c>
      <c r="C148" s="44">
        <v>70.155879400000003</v>
      </c>
      <c r="D148" s="132">
        <v>25.345166920000004</v>
      </c>
      <c r="E148" s="132">
        <v>44.810712480000007</v>
      </c>
      <c r="F148" s="132">
        <v>30.530213759999999</v>
      </c>
      <c r="G148" s="132">
        <v>28.215354070000004</v>
      </c>
      <c r="H148" s="132">
        <v>2.31485969</v>
      </c>
      <c r="I148" s="132">
        <v>7157.6237643200002</v>
      </c>
      <c r="J148" s="132">
        <v>804.13752361000002</v>
      </c>
      <c r="K148" s="132">
        <v>6353.486240709999</v>
      </c>
      <c r="L148" s="132">
        <v>10254.82990542</v>
      </c>
      <c r="M148" s="132">
        <v>10129.90226852</v>
      </c>
      <c r="N148" s="132">
        <v>124.92763690000001</v>
      </c>
      <c r="O148" s="132">
        <v>0.16415075000000001</v>
      </c>
      <c r="P148" s="132">
        <v>9.30254753</v>
      </c>
      <c r="Q148" s="44"/>
      <c r="R148" s="44"/>
      <c r="S148" s="44"/>
      <c r="T148" s="44"/>
      <c r="U148" s="44"/>
      <c r="V148" s="44"/>
    </row>
    <row r="149" spans="1:22">
      <c r="A149" s="8">
        <v>44743</v>
      </c>
      <c r="B149" s="132">
        <v>18196.001158939998</v>
      </c>
      <c r="C149" s="44">
        <v>76.079812500000003</v>
      </c>
      <c r="D149" s="132">
        <v>26.84375206</v>
      </c>
      <c r="E149" s="132">
        <v>49.236060440000003</v>
      </c>
      <c r="F149" s="132">
        <v>29.421679179999998</v>
      </c>
      <c r="G149" s="132">
        <v>26.99855354</v>
      </c>
      <c r="H149" s="132">
        <v>2.4231256399999999</v>
      </c>
      <c r="I149" s="132">
        <v>7226.6390701</v>
      </c>
      <c r="J149" s="132">
        <v>790.11469531000012</v>
      </c>
      <c r="K149" s="132">
        <v>6436.5243747900004</v>
      </c>
      <c r="L149" s="132">
        <v>10863.860597160001</v>
      </c>
      <c r="M149" s="132">
        <v>10734.342970830001</v>
      </c>
      <c r="N149" s="132">
        <v>129.51762633000001</v>
      </c>
      <c r="O149" s="132">
        <v>-5.0988081799999998</v>
      </c>
      <c r="P149" s="132">
        <v>10.64902249</v>
      </c>
      <c r="Q149" s="44"/>
      <c r="R149" s="44"/>
      <c r="S149" s="44"/>
      <c r="T149" s="44"/>
      <c r="U149" s="44"/>
      <c r="V149" s="44"/>
    </row>
    <row r="150" spans="1:22">
      <c r="A150" s="8">
        <v>44774</v>
      </c>
      <c r="B150" s="132">
        <v>18720.621011970001</v>
      </c>
      <c r="C150" s="44">
        <v>79.210182889999999</v>
      </c>
      <c r="D150" s="132">
        <v>25.682361529999998</v>
      </c>
      <c r="E150" s="132">
        <v>53.527821360000004</v>
      </c>
      <c r="F150" s="132">
        <v>31.118136319999998</v>
      </c>
      <c r="G150" s="132">
        <v>28.554496289999999</v>
      </c>
      <c r="H150" s="132">
        <v>2.5636400299999997</v>
      </c>
      <c r="I150" s="132">
        <v>7460.0913995300007</v>
      </c>
      <c r="J150" s="132">
        <v>810.25694723000015</v>
      </c>
      <c r="K150" s="132">
        <v>6649.8344522999996</v>
      </c>
      <c r="L150" s="132">
        <v>11150.201293229999</v>
      </c>
      <c r="M150" s="132">
        <v>11025.13865436</v>
      </c>
      <c r="N150" s="132">
        <v>125.06263886999999</v>
      </c>
      <c r="O150" s="132">
        <v>0.83976364000000003</v>
      </c>
      <c r="P150" s="132">
        <v>10.80169263</v>
      </c>
      <c r="Q150" s="44"/>
      <c r="R150" s="44"/>
      <c r="S150" s="44"/>
      <c r="T150" s="44"/>
      <c r="U150" s="44"/>
      <c r="V150" s="44"/>
    </row>
    <row r="151" spans="1:22">
      <c r="A151" s="8">
        <v>44805</v>
      </c>
      <c r="B151" s="132">
        <v>19752.99243749</v>
      </c>
      <c r="C151" s="44">
        <v>49.183670340000006</v>
      </c>
      <c r="D151" s="132">
        <v>25.564252330000002</v>
      </c>
      <c r="E151" s="132">
        <v>23.61941801</v>
      </c>
      <c r="F151" s="132">
        <v>31.39426572</v>
      </c>
      <c r="G151" s="132">
        <v>28.598102969999999</v>
      </c>
      <c r="H151" s="132">
        <v>2.7961627499999997</v>
      </c>
      <c r="I151" s="132">
        <v>7542.4525516200001</v>
      </c>
      <c r="J151" s="132">
        <v>845.92248566000001</v>
      </c>
      <c r="K151" s="132">
        <v>6696.5300659599998</v>
      </c>
      <c r="L151" s="132">
        <v>12129.96194981</v>
      </c>
      <c r="M151" s="132">
        <v>12005.514078569999</v>
      </c>
      <c r="N151" s="132">
        <v>124.44787124000001</v>
      </c>
      <c r="O151" s="132">
        <v>0.39404026999999997</v>
      </c>
      <c r="P151" s="132">
        <v>10.32925928</v>
      </c>
      <c r="Q151" s="44"/>
      <c r="R151" s="44"/>
      <c r="S151" s="44"/>
      <c r="T151" s="44"/>
      <c r="U151" s="44"/>
      <c r="V151" s="44"/>
    </row>
    <row r="152" spans="1:22">
      <c r="A152" s="8">
        <v>44835</v>
      </c>
      <c r="B152" s="132">
        <v>20446.8371152</v>
      </c>
      <c r="C152" s="44">
        <v>52.709507450000004</v>
      </c>
      <c r="D152" s="132">
        <v>29.098908460000001</v>
      </c>
      <c r="E152" s="132">
        <v>23.61059899</v>
      </c>
      <c r="F152" s="132">
        <v>35.374902670000004</v>
      </c>
      <c r="G152" s="132">
        <v>33.520900879999999</v>
      </c>
      <c r="H152" s="132">
        <v>1.8540017900000003</v>
      </c>
      <c r="I152" s="132">
        <v>7892.6718851699998</v>
      </c>
      <c r="J152" s="132">
        <v>880.37091108999994</v>
      </c>
      <c r="K152" s="132">
        <v>7012.3009740799998</v>
      </c>
      <c r="L152" s="132">
        <v>12466.080819909999</v>
      </c>
      <c r="M152" s="132">
        <v>12315.523856330001</v>
      </c>
      <c r="N152" s="132">
        <v>150.55696358000003</v>
      </c>
      <c r="O152" s="132">
        <v>-3.2917609000000003</v>
      </c>
      <c r="P152" s="132">
        <v>12.36998378</v>
      </c>
      <c r="Q152" s="44"/>
      <c r="R152" s="44"/>
      <c r="S152" s="44"/>
      <c r="T152" s="44"/>
      <c r="U152" s="44"/>
      <c r="V152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2016-06-24T11:38:15Z</cp:lastPrinted>
  <dcterms:created xsi:type="dcterms:W3CDTF">2015-11-02T12:52:14Z</dcterms:created>
  <dcterms:modified xsi:type="dcterms:W3CDTF">2022-11-29T02:04:25Z</dcterms:modified>
</cp:coreProperties>
</file>